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0" windowWidth="15135" windowHeight="8220" tabRatio="653" activeTab="23"/>
  </bookViews>
  <sheets>
    <sheet name="Sheet1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</sheets>
  <definedNames/>
  <calcPr fullCalcOnLoad="1"/>
</workbook>
</file>

<file path=xl/sharedStrings.xml><?xml version="1.0" encoding="utf-8"?>
<sst xmlns="http://schemas.openxmlformats.org/spreadsheetml/2006/main" count="779" uniqueCount="203">
  <si>
    <t>№ по ред</t>
  </si>
  <si>
    <t>Наименование</t>
  </si>
  <si>
    <t>Мярка</t>
  </si>
  <si>
    <t>бр</t>
  </si>
  <si>
    <t>бр.</t>
  </si>
  <si>
    <t>Количество</t>
  </si>
  <si>
    <t>Съдова протеза за гръдна аорта - с колагеново покритие</t>
  </si>
  <si>
    <t>Съдови протези № 30/15 см , № 32/15 см, № 34/15 см, № 36/15 см</t>
  </si>
  <si>
    <t>права съдова протеза 6 mm/60 cm</t>
  </si>
  <si>
    <t>права съдова протеза 8mm/60 cm</t>
  </si>
  <si>
    <t xml:space="preserve">съдова протеза (бифуркационна) 14x8 cm, 16x8 cm, 18x9 cm </t>
  </si>
  <si>
    <t>Полиестерен съдов пач</t>
  </si>
  <si>
    <t>полиестерен съдов пач 6 мм х 75 мм</t>
  </si>
  <si>
    <t>полиестерен съдов пач 8 мм х 75 мм</t>
  </si>
  <si>
    <t xml:space="preserve">Плетена полиестерна заплатка за сърдечно-съдови реконструкции </t>
  </si>
  <si>
    <t xml:space="preserve">Плетена полиестерна заплатка за сърдечно-съдови реконструкции, размер 10.2 см х 10.2 см  </t>
  </si>
  <si>
    <t>Епруветки за измерване на АСТ</t>
  </si>
  <si>
    <t>Епруветки за автоматично измерване на съсирване с хепарин, еквивалентни на такива за  апарат Hemochron Response</t>
  </si>
  <si>
    <t>Кабел за пейсмейкър</t>
  </si>
  <si>
    <t>Кабел за пейсмейкър - многократен, стерилен за сърдечна стимулация при отворена сърдечна хирургия, еквивалентен с генератор St.Jude</t>
  </si>
  <si>
    <t>Кабел за пейсмейкър - многократен,  за интензивни отделения, еквивалентен с генератор St.Jude</t>
  </si>
  <si>
    <t>Каротиден шънт: Атравматичен двоен балон за оклузия  р-ри 8 и 9</t>
  </si>
  <si>
    <t>Съдова протеза за коремна аорта и дистални съдове - дакронови съдови протези с покритие от колаген - прави</t>
  </si>
  <si>
    <t xml:space="preserve">Съдови протези - бифуркационни, дакронови съдови протези с покритие от колаген </t>
  </si>
  <si>
    <t>Бронхоскопски консумативи</t>
  </si>
  <si>
    <t>Стент трахеален</t>
  </si>
  <si>
    <t>Стент бронхиален</t>
  </si>
  <si>
    <t>Игла за ТТАБ</t>
  </si>
  <si>
    <t>Режеща игла за биопсия-трукът трансторакална биопсия</t>
  </si>
  <si>
    <t xml:space="preserve">Ендобронхиална клапа </t>
  </si>
  <si>
    <t>Консумативи за система за кардио-пулмонарни изследвания и определяне на дифузен капацитет на белия дроб MedGraphics Ultima или еквивалентни</t>
  </si>
  <si>
    <t>Антибактериален и антивирусен филтър за респираторна апаратура</t>
  </si>
  <si>
    <t>Щипка за нос за респираторни изследвания</t>
  </si>
  <si>
    <t xml:space="preserve">Пневмотахографски сензор </t>
  </si>
  <si>
    <t>Пациентски въздуховод</t>
  </si>
  <si>
    <t>Маска за изследване при физическо натоварване - комплект 6 бр small, 12 бр medium, 6 бр large</t>
  </si>
  <si>
    <t>оп</t>
  </si>
  <si>
    <t>Сглобка за свързване към маска</t>
  </si>
  <si>
    <t>СТЕРИЛНИ ТОРБИЧКИ</t>
  </si>
  <si>
    <t>Изолационни стерилни торбички, за експлантирани органи, размер 50см/50см</t>
  </si>
  <si>
    <t>ТАМПОНИ ЗА УСТНА КУХИНА</t>
  </si>
  <si>
    <t>Тампони, напоени с глицерин и лимонов аромат, за хигиена в устата, освежаващи и стимулиращи слюноотделянето</t>
  </si>
  <si>
    <t>Консумативи, съвместими с електронож "Мартин" МВ -181   или еквивалентни</t>
  </si>
  <si>
    <t>MABS-BEAM електрод, диаметър 5 мм и дължина 100 мм или еквивалентен</t>
  </si>
  <si>
    <t>MABS-BEAM електрод, диаметър 5 мм и дължина 25 мм или еквивалентен</t>
  </si>
  <si>
    <t>MABS-LANZETTEN електрод, диаметър 5 мм и дължина 40 мм или еквивалентен</t>
  </si>
  <si>
    <t>MABS-LANZETTEN електрод, диаметър 5 мм и дължина 25 мм или еквивалентен</t>
  </si>
  <si>
    <t>Дюшеци за топлообменик Stockert или еквивалентни</t>
  </si>
  <si>
    <t>Дюшеци за затопляне и охлаждане към топлообменик Stockert или еквивалентни</t>
  </si>
  <si>
    <t>Сет за перфузия за Сustodiol или еквивалентен</t>
  </si>
  <si>
    <t>ФОЛИО ЗА ОПЕРАТИВНО ПОЛЕ</t>
  </si>
  <si>
    <t xml:space="preserve">Сет за кардиохирургия                                                                                </t>
  </si>
  <si>
    <t>1.1. чаршаф за операционна маса 140х190</t>
  </si>
  <si>
    <t>1.2. чувал за маса за инструменти телескопичен 80/145</t>
  </si>
  <si>
    <t>1.3. чаршаф 150х 200</t>
  </si>
  <si>
    <t>1.4. чаршаф с отвор и покривало за перинеума 200х 260см</t>
  </si>
  <si>
    <t>1.5. гръден чаршаф 260 х 315 см</t>
  </si>
  <si>
    <t>1.6. две покривала за краката 35х25см</t>
  </si>
  <si>
    <t>1.7. две лепящи ленти 10/50см</t>
  </si>
  <si>
    <t>1.8. четири кърпи 33/33см</t>
  </si>
  <si>
    <t>Еднополюсна тазобедрена ендопротеза</t>
  </si>
  <si>
    <t>1.</t>
  </si>
  <si>
    <t xml:space="preserve">Бедрено стебло с кривина и ъгъл от 135 градуса  за закрепване с костен цимент  материал – (титан VT6) дължина 170мм  морзов конус (1:10  14/16  дължина 20мм.), номера 7;  8; 9; 10; 11; 12; 13 </t>
  </si>
  <si>
    <t>2.</t>
  </si>
  <si>
    <t xml:space="preserve">Тазобедрена капсула  за  закрепване с костен цимент материал (хиролен)- вложка с отвор за бедрена глава Ф32
С номера 44; 46; 48; 50; 52; 54; 56; 58; 60 </t>
  </si>
  <si>
    <t>3.</t>
  </si>
  <si>
    <t xml:space="preserve">Тазобедрена капсула  за  закрепване с костен цимент материал (хиролен)- вложка с отвор за бедрена глава Ф26
С номера 38; 40; 42; 44; 46; 48; 50; 52; 54; 56; 58; 60  </t>
  </si>
  <si>
    <t>4.</t>
  </si>
  <si>
    <t xml:space="preserve">Бедрена глава Ф 32 материал (неръждаема стомана) морзов конус (1:10  14/16 дължина 20мм.) с размери: къса, средна, дълга </t>
  </si>
  <si>
    <t>5.</t>
  </si>
  <si>
    <t>Бедрена глава Ф 26 материал (неръждаема стомана) морзов конус (1:10  14/16 дължина20мм.) с размери: къса, средна, дълга</t>
  </si>
  <si>
    <t>6.</t>
  </si>
  <si>
    <t>Бедрена глава тип MOOR материал (титан VT6) морзов конус (1:10  14/16 дължина 20мм.) 
С номера 42; 44; 46; 48; 50; 52; 54; 56; 58</t>
  </si>
  <si>
    <t>7.</t>
  </si>
  <si>
    <t>Костен цимент 40 г</t>
  </si>
  <si>
    <t>№</t>
  </si>
  <si>
    <t>Инцизионно фолио за оперативно поле,  стерилно, прозрачно, дишащо, размер 90см/60см, инцизионна част - 60см/60см</t>
  </si>
  <si>
    <t>Инцизионно фолио за оперативно поле,  стерилно, прозрачно, дишащо, размер 60см/45см, инцизионна част 50см/45см</t>
  </si>
  <si>
    <t>Антимикробно инцизионно фолио за оперативно поле,  стерилно, размер -66см/60см /, инцизионна антимикробна част 56см Х 60см.</t>
  </si>
  <si>
    <t>Антимикробно инцизионно фолио за оперативно поле,  стерилно, размер - 44см/35см /, инцизионна антимикробна част 34см Х 35см.</t>
  </si>
  <si>
    <r>
      <t xml:space="preserve">15.                                                             </t>
    </r>
    <r>
      <rPr>
        <b/>
        <sz val="12"/>
        <rFont val="Times New Roman"/>
        <family val="1"/>
      </rPr>
      <t xml:space="preserve"> Специфични превръзки</t>
    </r>
  </si>
  <si>
    <t>Хипоалергична, прозрачна, водонепропусклива, въздухопропусклива стерилна полиуретанова превръзка с  рамкова система за поставяне за фиксиране на интравенозни канюли и централни източници, Размер 7 см /8,5 см</t>
  </si>
  <si>
    <t>Самозалепваща еластична компресираща превръзка, Размер 3cm x 2.5m</t>
  </si>
  <si>
    <t>17.</t>
  </si>
  <si>
    <t>18.</t>
  </si>
  <si>
    <t>Забележка: При доставка на медицинските изделия се предоставя за безвъзмездно ползване съответния специфичен изправен инструментариум.</t>
  </si>
  <si>
    <t>Оферираните медицински изделия и консумативи в Техническото предложение на участника трябва да отговарят на следните изисквания:</t>
  </si>
  <si>
    <t>а) да съответстват на изискванията на Закона за медицинските изделия (ЗМИ);</t>
  </si>
  <si>
    <t>медицинско изделие да изпълнява едновременно следните условия:</t>
  </si>
  <si>
    <r>
      <t xml:space="preserve">- </t>
    </r>
    <r>
      <rPr>
        <u val="single"/>
        <sz val="12"/>
        <rFont val="Times New Roman"/>
        <family val="1"/>
      </rPr>
      <t>максимално щадящ за пациента</t>
    </r>
    <r>
      <rPr>
        <sz val="12"/>
        <rFont val="Times New Roman"/>
        <family val="1"/>
      </rPr>
      <t xml:space="preserve">: плътно прилепване към кожата,  притежава еластичност, адхезивно, позволяващо на кожата да диша; </t>
    </r>
  </si>
  <si>
    <r>
      <t xml:space="preserve"> </t>
    </r>
    <r>
      <rPr>
        <u val="single"/>
        <sz val="12"/>
        <rFont val="Times New Roman"/>
        <family val="1"/>
      </rPr>
      <t>по-голяма ефективност и бързина при употребата</t>
    </r>
    <r>
      <rPr>
        <sz val="12"/>
        <rFont val="Times New Roman"/>
        <family val="1"/>
      </rPr>
      <t>: 
опаковката на това медицинско изделие позволява 
лесен и бърз достъп за употреба, лесна и удобна за отваряне</t>
    </r>
  </si>
  <si>
    <t>двойна стерилна опаковка, която улеснява
 медицинските специалисти при извършване на съответната манипулация, което води до ефективност и бързина.</t>
  </si>
  <si>
    <t>подредени в кутии, с разграничители между тях за
 избягване нарушаване на целостта на епруветките при транспорт и пренасяне.</t>
  </si>
  <si>
    <t>устойчив на многократна газова стерилизация.</t>
  </si>
  <si>
    <t>лесни за манипулация, с удобен захват.</t>
  </si>
  <si>
    <r>
      <t xml:space="preserve">- </t>
    </r>
    <r>
      <rPr>
        <u val="single"/>
        <sz val="12"/>
        <rFont val="Times New Roman"/>
        <family val="1"/>
      </rPr>
      <t>максимално щадящ за пациента</t>
    </r>
    <r>
      <rPr>
        <sz val="12"/>
        <rFont val="Times New Roman"/>
        <family val="1"/>
      </rPr>
      <t>: атравматична смяна на превръзката;</t>
    </r>
  </si>
  <si>
    <r>
      <t xml:space="preserve">- </t>
    </r>
    <r>
      <rPr>
        <u val="single"/>
        <sz val="12"/>
        <rFont val="Times New Roman"/>
        <family val="1"/>
      </rPr>
      <t>по-голяма ефективност и бързина при употребата</t>
    </r>
    <r>
      <rPr>
        <sz val="12"/>
        <rFont val="Times New Roman"/>
        <family val="1"/>
      </rPr>
      <t>: лесно поставяне в две стъпки;</t>
    </r>
  </si>
  <si>
    <t xml:space="preserve">Количество
</t>
  </si>
  <si>
    <t xml:space="preserve">Каротидни шънтове </t>
  </si>
  <si>
    <t>Стерилна фиксираща превръзка за централен венозен път, транспарентна, водо - и бактерионепропусклива, дишаща, с вграден хлорхексидин глюконат гел 2 %, да  позволява непрекъснато наблюдение на катетъра, да има подсилена рамка и прорез от нетъкан текстил,  с допълнителни осигурителни ленти и етикет, хипоалергична, Размер 8.5 x11.5 см</t>
  </si>
  <si>
    <t>Стерилна фиксираща превръзка за централен венозен път, транспарентна, водо - и бактерионепропусклива, дишаща, с вграден хлорхексидин глюконат гел 2 %, да  позволява непрекъснато наблюдение на катетъра, да има подсилена рамка и прорез от нетъкан текстил,  с допълнителни осигурителни ленти и етикет, хипоалергична, Размер 10х12см</t>
  </si>
  <si>
    <t>Стерилна фиксираща превръзка за централен венозен път, транспарентна, водо - и бактерионепропусклива, дишаща, с вграден хлорхексидин глюконат гел 2 %, да  позволява непрекъснато наблюдение на катетъра, да има подсилена рамка и прорез от нетъкан текстил,  с допълнителни осигурителни ленти и етикет, хипоалергична, Размер 10х15,5см</t>
  </si>
  <si>
    <t>Хипоалергична нестерилна лепенка на синтетична основа, прозрачна, водоустойчива, микро перфорирана, късаща се в двете посоки, лесна за работа, не съдържаща латекс, Размер 5.0см x9.14 м</t>
  </si>
  <si>
    <t>Хипоалергична, прозрачна, водонепропусклива, въздухопропусклива, с бариера срещу микроби и вируси, стерилна полиуретанова превръзка с абсорбираща подложка с  рамкова с-ма за поставяне, Размер 5см x 7м</t>
  </si>
  <si>
    <t>Хипоалергична, прозрачна, водонепропусклива, въздухопропусклива, с бариера срещу микроби и вируси, стерилна полиуретанова превръзка с абсорбираща подложка с  рамкова с-ма за поставяне, Размер 9см x 20см</t>
  </si>
  <si>
    <t>Хипоалергична, прозрачна, водонепропусклива, въздухопропусклива, с бариера срещу микроби и вируси, стерилна полиуретанова превръзка с абсорбираща подложка с  рамкова с-ма за поставяне, Размер 9см x 25см</t>
  </si>
  <si>
    <t>Хипоалергична, прозрачна, водонепропусклива, въздухопропусклива, с бариера срещу микроби и вируси, стерилна полиуретанова превръзка с допълнителни ленти за по-добра фиксация, с хартиена лента за записване на информация; Размер 7 см х 8 см</t>
  </si>
  <si>
    <t>Хипоалергична, прозрачна, водонепропусклива, въздухопропусклива, бариера срещу микроби и вируси, стерилна полиуретанова превръзка с  рамкова система за поставяне, фиксиране на интравенозни канюли и централни източници , Размер 6 см x 7см с прорез</t>
  </si>
  <si>
    <t xml:space="preserve">Хипоалергична, прозрачна, водонепропусклива, въздухопропусклива, с бариера срещу микроби и вируси, стерилна полиуретанова превръзка с  рамкова система за поставяне, фиксиране на интравенозни канюли и централни източници , Размер 10 см x 12см </t>
  </si>
  <si>
    <t xml:space="preserve">Хипоалергична, прозрачна, водонепропусклива, въздухопропусклива, с бариера срещу микроби и вируси  стерилна полиуретанова превръзка с  рамкова система за поставяне, фиксиране на интравенозни канюли и централни източници , Размер 8.5 см x 10.5см </t>
  </si>
  <si>
    <t>Търговско наименование</t>
  </si>
  <si>
    <t>Производител</t>
  </si>
  <si>
    <t>Каталожен номер</t>
  </si>
  <si>
    <t>Баркод идентификатор*</t>
  </si>
  <si>
    <t>Брой в опаковка</t>
  </si>
  <si>
    <t>код по НЗОК</t>
  </si>
  <si>
    <r>
      <rPr>
        <b/>
        <sz val="12"/>
        <rFont val="Times New Roman"/>
        <family val="1"/>
      </rPr>
      <t>*Забележка</t>
    </r>
    <r>
      <rPr>
        <sz val="12"/>
        <rFont val="Times New Roman"/>
        <family val="1"/>
      </rPr>
      <t>: В колона „Баркод идентификатор“ следва да се попълнят
 цифрите или буквите, съответстващи на баркод символите, които са в машинно четим формат. При затруднение за попълване на баркода на оферирания продукт при подготовка на техническото и ценовото предложение, участникът може да отбележи в колона „Баркод идентификатор“ наличието или липса на баркод с „да“ или „не“, като в забележка към документа да декларира, че ако бъде избран за изпълнител на обществената поръчка, ще предостави ценовото си предложение /Приложение към договора/ с нанесените данни за баркод идентификатор /в приложимите случаи/.</t>
    </r>
  </si>
  <si>
    <r>
      <rPr>
        <b/>
        <sz val="11"/>
        <rFont val="Times New Roman"/>
        <family val="1"/>
      </rPr>
      <t>*Забележка</t>
    </r>
    <r>
      <rPr>
        <sz val="11"/>
        <rFont val="Times New Roman"/>
        <family val="1"/>
      </rPr>
      <t>: В колона „Баркод идентификатор“ следва да се попълнят
 цифрите или буквите, съответстващи на баркод символите, които са в машинно четим формат. При затруднение за попълване на баркода на оферирания продукт при подготовка на техническото и ценовото предложение, участникът може да отбележи в колона „Баркод идентификатор“ наличието или липса на баркод с „да“ или „не“, като в забележка към документа да декларира, че ако бъде избран за изпълнител на обществената поръчка, ще предостави ценовото си предложение /Приложение към договора/ с нанесените данни за баркод идентификатор /в приложимите случаи/.</t>
    </r>
  </si>
  <si>
    <r>
      <t>*</t>
    </r>
    <r>
      <rPr>
        <b/>
        <sz val="11"/>
        <rFont val="Times New Roman"/>
        <family val="1"/>
      </rPr>
      <t>Забележка</t>
    </r>
    <r>
      <rPr>
        <sz val="11"/>
        <rFont val="Times New Roman"/>
        <family val="1"/>
      </rPr>
      <t>: В колона „Баркод идентификатор“ следва да се попълнят
 цифрите или буквите, съответстващи на баркод символите, които са в машинно четим формат. При затруднение за попълване на баркода на оферирания продукт при подготовка на техническото и ценовото предложение, участникът може да отбележи в колона „Баркод идентификатор“ наличието или липса на баркод с „да“ или „не“, като в забележка към документа да декларира, че ако бъде избран за изпълнител на обществената поръчка, ще предостави ценовото си предложение /Приложение към договора/ с нанесените данни за баркод идентификатор /в приложимите случаи/.</t>
    </r>
  </si>
  <si>
    <r>
      <t>*</t>
    </r>
    <r>
      <rPr>
        <b/>
        <sz val="12"/>
        <rFont val="Times New Roman"/>
        <family val="1"/>
      </rPr>
      <t>Забележка</t>
    </r>
    <r>
      <rPr>
        <sz val="12"/>
        <rFont val="Times New Roman"/>
        <family val="1"/>
      </rPr>
      <t>: В колона „Баркод идентификатор“ следва да се попълнят
 цифрите или буквите, съответстващи на баркод символите, които са в машинно четим формат. При затруднение за попълване на баркода на оферирания продукт при подготовка на техническото и ценовото предложение, участникът може да отбележи в колона „Баркод идентификатор“ наличието или липса на баркод с „да“ или „не“, като в забележка към документа да декларира, че ако бъде избран за изпълнител на обществената поръчка, ще предостави ценовото си предложение /Приложение към договора/ с нанесените данни за баркод идентификатор /в приложимите случаи/.</t>
    </r>
  </si>
  <si>
    <t xml:space="preserve"> Ценово предложение /към Приложение № 3 – Ценово предложение за изпълнение на поръчката/</t>
  </si>
  <si>
    <t>Цена за единица количество без ДДС</t>
  </si>
  <si>
    <t>Цена за единица количество с ДДС</t>
  </si>
  <si>
    <t xml:space="preserve">Брой опаковки, съответстващи на 
общото количество </t>
  </si>
  <si>
    <t>Единична цена за опаковка в лв.
 без ДДС</t>
  </si>
  <si>
    <t>Единична цена за опаковка в лв.
 с ДДС</t>
  </si>
  <si>
    <t>Обща стойност за опаковки в лв.
 без  ДДС</t>
  </si>
  <si>
    <t>Обща стойност за опаковки в лв. 
с ДДС</t>
  </si>
  <si>
    <t>Общо:</t>
  </si>
  <si>
    <t>Към Приложение3</t>
  </si>
  <si>
    <t>Към Приложение 3</t>
  </si>
  <si>
    <r>
      <t>в) да имат проспекти с пълни технически показатели и параметри на предлаганите продукти и указания за употреба на български език;</t>
    </r>
    <r>
      <rPr>
        <b/>
        <sz val="11"/>
        <color indexed="8"/>
        <rFont val="Times New Roman"/>
        <family val="1"/>
      </rPr>
      <t xml:space="preserve"> </t>
    </r>
  </si>
  <si>
    <r>
      <t>·</t>
    </r>
    <r>
      <rPr>
        <sz val="11"/>
        <rFont val="Times New Roman"/>
        <family val="1"/>
      </rPr>
      <t xml:space="preserve">      </t>
    </r>
    <r>
      <rPr>
        <u val="single"/>
        <sz val="11"/>
        <rFont val="Times New Roman"/>
        <family val="1"/>
      </rPr>
      <t>изпълнява оптимално функцията, за която е предназначено</t>
    </r>
    <r>
      <rPr>
        <sz val="11"/>
        <rFont val="Times New Roman"/>
        <family val="1"/>
      </rPr>
      <t xml:space="preserve">: </t>
    </r>
  </si>
  <si>
    <t>-       осигуряват оптимална мозъчна перфузия по време на интервенции на артерия каротис.</t>
  </si>
  <si>
    <r>
      <t>·</t>
    </r>
    <r>
      <rPr>
        <sz val="11"/>
        <rFont val="Times New Roman"/>
        <family val="1"/>
      </rPr>
      <t xml:space="preserve">      </t>
    </r>
    <r>
      <rPr>
        <u val="single"/>
        <sz val="11"/>
        <rFont val="Times New Roman"/>
        <family val="1"/>
      </rPr>
      <t>предлаганото медицинско изделие е максимално щадящ за пациента</t>
    </r>
    <r>
      <rPr>
        <sz val="11"/>
        <rFont val="Times New Roman"/>
        <family val="1"/>
      </rPr>
      <t xml:space="preserve">: </t>
    </r>
  </si>
  <si>
    <t>-       биосъвместимост;</t>
  </si>
  <si>
    <t>-       готови за незабавно имплантиране;</t>
  </si>
  <si>
    <r>
      <t>·</t>
    </r>
    <r>
      <rPr>
        <sz val="11"/>
        <rFont val="Times New Roman"/>
        <family val="1"/>
      </rPr>
      <t xml:space="preserve">      </t>
    </r>
    <r>
      <rPr>
        <u val="single"/>
        <sz val="11"/>
        <rFont val="Times New Roman"/>
        <family val="1"/>
      </rPr>
      <t>по-голяма ефективност и бързина при употребата</t>
    </r>
    <r>
      <rPr>
        <sz val="11"/>
        <rFont val="Times New Roman"/>
        <family val="1"/>
      </rPr>
      <t xml:space="preserve">: </t>
    </r>
  </si>
  <si>
    <t>-       епруветките трябва да бъдат от здраво, устойчиво на счупване стъкло;</t>
  </si>
  <si>
    <t>-       епруветките трябва да бъдат с лесно отварящо се и добре прилепващо капаче.</t>
  </si>
  <si>
    <t>-       епруветките трябва да работят с минимална по количество проба.</t>
  </si>
  <si>
    <t>-       епруветките трябва да бъдат с лесно отваряне и сигурно затваряне на капачето;</t>
  </si>
  <si>
    <t>-       гладка вътрешна повърхност, която осигурява основата за израстване на ендотел и повърхност без тромби;</t>
  </si>
  <si>
    <t>-       биосъвместимост – без предварително съсирване, готови за незабавно имплантиране;</t>
  </si>
  <si>
    <t>-       силна и издръжлива текстилна структура на заплатката и висока сила на задържане на конеца.</t>
  </si>
  <si>
    <t>-       технологията за импрегниране е свободна от алдехид за максимална биосъвместимост и безопасност за пациента;</t>
  </si>
  <si>
    <t>-       подходящи при пациенти, изискващи системна хепаринизация;</t>
  </si>
  <si>
    <t>-       подходящи при пациенти, страдащи от коагулационни нарушения.</t>
  </si>
  <si>
    <t>Оферираните медицински изделия и консумативи в Техническото предложение
 на участника трябва да отговарят на следните изисквания:</t>
  </si>
  <si>
    <r>
      <t>в) да имат проспекти с пълни технически показатели и параметри на предлаганите продукти
 и указания за употреба на български език;</t>
    </r>
    <r>
      <rPr>
        <b/>
        <sz val="11"/>
        <color indexed="8"/>
        <rFont val="Times New Roman"/>
        <family val="1"/>
      </rPr>
      <t xml:space="preserve"> </t>
    </r>
  </si>
  <si>
    <r>
      <t>б) да притежават сертификат за качество и декларация за съответствие 
съгласно чл.14, ал.2 от ЗМИ – заверено от участника копие, както и нанесена "СЕ" маркировка съгласно чл.15 от ЗМИ (</t>
    </r>
    <r>
      <rPr>
        <i/>
        <sz val="11"/>
        <color indexed="8"/>
        <rFont val="Times New Roman"/>
        <family val="1"/>
      </rPr>
      <t>посочва се за коя подпозиция от обособената позиция се отнасят)</t>
    </r>
    <r>
      <rPr>
        <sz val="11"/>
        <color indexed="8"/>
        <rFont val="Times New Roman"/>
        <family val="1"/>
      </rPr>
      <t>;</t>
    </r>
  </si>
  <si>
    <t>  не травмират, имат необходимата защита, която предотвратява нежелано нараняване
 на околните тъкани и органи.</t>
  </si>
  <si>
    <t>    стерилна опаковка, която улеснява медицинските специалисти
 при извършване на съответната манипулация, което води до ефективност и бързина;</t>
  </si>
  <si>
    <t>-       осигурява атравматичен контакт към сърдечния епикард.</t>
  </si>
  <si>
    <t>Оферираните медицински изделия и консумативи в Техническото предложение на участника трябва
 да отговарят на следните изисквания:</t>
  </si>
  <si>
    <r>
      <t>б) да притежават сертификат за качество и декларация за съответствие съгласно чл.14, ал.2 от ЗМИ 
– заверено от участника копие, както и нанесена "СЕ" маркировка съгласно чл.15 от ЗМИ (</t>
    </r>
    <r>
      <rPr>
        <i/>
        <sz val="11"/>
        <color indexed="8"/>
        <rFont val="Times New Roman"/>
        <family val="1"/>
      </rPr>
      <t>посочва се за коя подпозиция от обособената позиция се отнасят)</t>
    </r>
    <r>
      <rPr>
        <sz val="11"/>
        <color indexed="8"/>
        <rFont val="Times New Roman"/>
        <family val="1"/>
      </rPr>
      <t>;</t>
    </r>
  </si>
  <si>
    <t>      кабел за пейсмейкър - многократен, стерилен за сърдечна стимулация при отворена сърдечна хирургия,
 съвместим с генератор St.Jude и кабел за пейсмейкър - многократен, за интензивни отделения, съвместим с генератор St.Jude или еквивалентни.</t>
  </si>
  <si>
    <t>Оферираните медицински изделия и консумативи в Техническото предложение на участника трябва да отговарят
 на следните изисквания:</t>
  </si>
  <si>
    <r>
      <t>б) да притежават сертификат за качество и декларация за съответствие съгласно чл.14, ал.2 от ЗМИ – заверено от участника копие,
 както и нанесена "СЕ" маркировка съгласно чл.15 от ЗМИ (</t>
    </r>
    <r>
      <rPr>
        <i/>
        <sz val="11"/>
        <color indexed="8"/>
        <rFont val="Times New Roman"/>
        <family val="1"/>
      </rPr>
      <t>посочва се за коя подпозиция от обособената позиция се отнасят)</t>
    </r>
    <r>
      <rPr>
        <sz val="11"/>
        <color indexed="8"/>
        <rFont val="Times New Roman"/>
        <family val="1"/>
      </rPr>
      <t>;</t>
    </r>
  </si>
  <si>
    <t>  епруветките са за автоматично измерване на съсирване с хепарин със стандартизиран размер, съвместими с апарат Hemochron Response
 или еквивалентни;</t>
  </si>
  <si>
    <t xml:space="preserve"> двойна стерилна опаковка, която улеснява медицинските специалисти при извършване на съответната манипулация,
 което води до ефективност и бързина.</t>
  </si>
  <si>
    <t>-       силна и издръжлива текстилна структура на пача и висока сила на задържане на конеца.</t>
  </si>
  <si>
    <r>
      <t xml:space="preserve">- </t>
    </r>
    <r>
      <rPr>
        <u val="single"/>
        <sz val="11"/>
        <rFont val="Times New Roman"/>
        <family val="1"/>
      </rPr>
      <t>изпълнява оптимално функцията, за която е предназначено</t>
    </r>
    <r>
      <rPr>
        <sz val="11"/>
        <rFont val="Times New Roman"/>
        <family val="1"/>
      </rPr>
      <t>: съхранение и транспортиране на органите за трансплантации;</t>
    </r>
  </si>
  <si>
    <r>
      <t xml:space="preserve"> </t>
    </r>
    <r>
      <rPr>
        <u val="single"/>
        <sz val="11"/>
        <rFont val="Times New Roman"/>
        <family val="1"/>
      </rPr>
      <t>по-голяма ефективност и бързина при употребата</t>
    </r>
    <r>
      <rPr>
        <sz val="11"/>
        <rFont val="Times New Roman"/>
        <family val="1"/>
      </rPr>
      <t xml:space="preserve">: - торбичките са изработени от специална пластмаса с изключително високо качество, 
гарантираща най-високо ниво на стерилност, затварящи се с помощта на лента </t>
    </r>
    <r>
      <rPr>
        <i/>
        <sz val="11"/>
        <color indexed="10"/>
        <rFont val="Times New Roman"/>
        <family val="1"/>
      </rPr>
      <t>.</t>
    </r>
  </si>
  <si>
    <r>
      <rPr>
        <u val="single"/>
        <sz val="11"/>
        <rFont val="Times New Roman"/>
        <family val="1"/>
      </rPr>
      <t>опаковката на това медицинско изделие позволява лесен и бърз достъп за употреба</t>
    </r>
    <r>
      <rPr>
        <sz val="11"/>
        <rFont val="Times New Roman"/>
        <family val="1"/>
      </rPr>
      <t>: опаковката е удобна за съхранение без риск от замърсяване.</t>
    </r>
  </si>
  <si>
    <r>
      <t xml:space="preserve">- </t>
    </r>
    <r>
      <rPr>
        <u val="single"/>
        <sz val="11"/>
        <rFont val="Times New Roman"/>
        <family val="1"/>
      </rPr>
      <t>изпълнява оптимално функцията, за която е предназначено</t>
    </r>
    <r>
      <rPr>
        <sz val="11"/>
        <rFont val="Times New Roman"/>
        <family val="1"/>
      </rPr>
      <t>: осигуряват 100 процента бариерна защита, висока абсорбция по цялата повърхност;</t>
    </r>
  </si>
  <si>
    <r>
      <rPr>
        <u val="single"/>
        <sz val="11"/>
        <rFont val="Times New Roman"/>
        <family val="1"/>
      </rPr>
      <t>опаковката на това медицинско изделие позволява лесен и бърз достъп за употреба</t>
    </r>
    <r>
      <rPr>
        <sz val="11"/>
        <rFont val="Times New Roman"/>
        <family val="1"/>
      </rPr>
      <t>:
 опаковката има ясно обозначаване на типа; каталожен 
партиден номер, срок на годност, пиктограма на съдържанието.</t>
    </r>
  </si>
  <si>
    <r>
      <rPr>
        <u val="single"/>
        <sz val="11"/>
        <rFont val="Times New Roman"/>
        <family val="1"/>
      </rPr>
      <t>по-голяма ефективност и бързина при употребата</t>
    </r>
    <r>
      <rPr>
        <sz val="11"/>
        <rFont val="Times New Roman"/>
        <family val="1"/>
      </rPr>
      <t xml:space="preserve">:  ясни пиктограми, обозначаващи предназначението на компонентите;
 телескопично нагъване на чувал за инструментална маса; </t>
    </r>
  </si>
  <si>
    <r>
      <t xml:space="preserve"> </t>
    </r>
    <r>
      <rPr>
        <u val="single"/>
        <sz val="12"/>
        <rFont val="Times New Roman"/>
        <family val="1"/>
      </rPr>
      <t>изпълнява оптимално функцията, за която е предназначено</t>
    </r>
    <r>
      <rPr>
        <sz val="12"/>
        <rFont val="Times New Roman"/>
        <family val="1"/>
      </rPr>
      <t>: покрива и предпазва оперативното поле
 и намалява риска от бактериални инфекции;</t>
    </r>
  </si>
  <si>
    <r>
      <t xml:space="preserve">- </t>
    </r>
    <r>
      <rPr>
        <u val="single"/>
        <sz val="11"/>
        <rFont val="Times New Roman"/>
        <family val="1"/>
      </rPr>
      <t>изпълнява оптимално функцията, за която е предназначено</t>
    </r>
    <r>
      <rPr>
        <sz val="11"/>
        <rFont val="Times New Roman"/>
        <family val="1"/>
      </rPr>
      <t>: отговаря напълно на техническите параметри, определени от възложителя;</t>
    </r>
  </si>
  <si>
    <r>
      <t xml:space="preserve">- </t>
    </r>
    <r>
      <rPr>
        <u val="single"/>
        <sz val="11"/>
        <rFont val="Times New Roman"/>
        <family val="1"/>
      </rPr>
      <t>максимално щадящ за пациента</t>
    </r>
    <r>
      <rPr>
        <sz val="11"/>
        <rFont val="Times New Roman"/>
        <family val="1"/>
      </rPr>
      <t>: тампонът е мек и атравматичен;</t>
    </r>
  </si>
  <si>
    <r>
      <t xml:space="preserve"> </t>
    </r>
    <r>
      <rPr>
        <u val="single"/>
        <sz val="11"/>
        <rFont val="Times New Roman"/>
        <family val="1"/>
      </rPr>
      <t>опаковката на това медицинско изделие позволява лесен 
и бърз достъп за употреба</t>
    </r>
    <r>
      <rPr>
        <sz val="11"/>
        <rFont val="Times New Roman"/>
        <family val="1"/>
      </rPr>
      <t>: индивидуална опаковка, 
позволяваща бърз достъп до продукта.</t>
    </r>
  </si>
  <si>
    <t>Оферираните медицински изделия и консумативи в Техническото предложение на участника трябва да отговарят на
 следните изисквания:</t>
  </si>
  <si>
    <t xml:space="preserve"> Сет за перфузия за
 Сustodiol </t>
  </si>
  <si>
    <t>Мундщук силикон/гума със захващаща
 кутия за слюнка</t>
  </si>
  <si>
    <t>Мундщук силикон/гума за респираторни 
изследвания</t>
  </si>
  <si>
    <r>
      <rPr>
        <u val="single"/>
        <sz val="12"/>
        <rFont val="Times New Roman"/>
        <family val="1"/>
      </rPr>
      <t>изпълнява оптимално функцията, за която е предназначено</t>
    </r>
    <r>
      <rPr>
        <sz val="12"/>
        <rFont val="Times New Roman"/>
        <family val="1"/>
      </rPr>
      <t>: отговаря напълно на техническите параметри, определени от възложителя, добра адхезивност - надежна и стабилна фикция на абоката;</t>
    </r>
  </si>
  <si>
    <r>
      <rPr>
        <u val="single"/>
        <sz val="12"/>
        <rFont val="Times New Roman"/>
        <family val="1"/>
      </rPr>
      <t>опаковката на това медицинско изделие позволява лесен и бърз достъп за употреба</t>
    </r>
    <r>
      <rPr>
        <sz val="12"/>
        <rFont val="Times New Roman"/>
        <family val="1"/>
      </rPr>
      <t>: индивидуална опаковка, позволяваща бърз достъп
 до продукта, ясно обозначение на тип консуматив и размер.</t>
    </r>
  </si>
  <si>
    <r>
      <t>б) да имат проспекти с пълни технически показатели и параметри на предлаганите продукти и указания за употреба на български език;</t>
    </r>
    <r>
      <rPr>
        <b/>
        <sz val="11"/>
        <color indexed="8"/>
        <rFont val="Times New Roman"/>
        <family val="1"/>
      </rPr>
      <t xml:space="preserve"> </t>
    </r>
  </si>
  <si>
    <r>
      <t xml:space="preserve">в)  оферираното медицинско изделие 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трябва да е включено в Списъка на медицинските изделия, прилагани в болничната помощ, които НЗОК заплаща извън стойността на съответните клинични пътеки.</t>
    </r>
  </si>
  <si>
    <t>Оферираните медицински изделия и консумативи в Техническото предложение на участника трябва да отговарят на следните
 изисквания:</t>
  </si>
  <si>
    <t>права съдова протеза 6 mm/40 cm</t>
  </si>
  <si>
    <t>Съдова протеза за коремна аорта и дистални съдове- прави - със сребърно покритие</t>
  </si>
  <si>
    <t>прави- със сребърно покритие- 7мм х 40см</t>
  </si>
  <si>
    <t>прави - със сребърно покритие- 8мм х 40см</t>
  </si>
  <si>
    <t xml:space="preserve">прави - със сребърно покритие- 18мм х 30 см </t>
  </si>
  <si>
    <t xml:space="preserve">прави - със сребърно покритие- 20мм х 30 см </t>
  </si>
  <si>
    <t xml:space="preserve">прави - със сребърно покритие- 22 мм х 30 см </t>
  </si>
  <si>
    <t>Съдова протеза за коремна аорта и дистални съдове- бифуркационни със сребърно покритие</t>
  </si>
  <si>
    <t>бифуркационни- със сребърно покритие - 16х8мм</t>
  </si>
  <si>
    <t>бифуркационни- със сребърно покритие - 18х9мм</t>
  </si>
  <si>
    <t>бифуркационни- със сребърно покритие - 20х10мм</t>
  </si>
  <si>
    <t>бифуркационни- със сребърно покритие - 22х11мм</t>
  </si>
  <si>
    <t>Съдова протеза за коремна аорта и дистални съдове- прави - e-PTFE</t>
  </si>
  <si>
    <t>прави- е-PTFE- 6мм х 40см</t>
  </si>
  <si>
    <t>прави- е-PTFE- 6мм х 80см</t>
  </si>
  <si>
    <t>прави- е-PTFE- 7мм х 40см</t>
  </si>
  <si>
    <t>прави- е-PTFE- 8мм х 40см</t>
  </si>
  <si>
    <t>прави- е-PTFE- 8мм х 80см</t>
  </si>
  <si>
    <t>Съдови заплатки- полиуретанови</t>
  </si>
  <si>
    <t>Съдови заплатки- полиуретанови- 1х7 см</t>
  </si>
  <si>
    <t>Съдови заплатки- полиуретанови- 2х9 см</t>
  </si>
  <si>
    <t>в) оферираното медицинско изделие (подпозиции 1 -6) трябва да е включено в Списъка на медицинските изделия, прилагани в болничната помощ, които НЗОК заплаща извън стойността на съответните клинични пътеки.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</si>
</sst>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_л_в_.;[Red]#,##0.00\ _л_в_."/>
    <numFmt numFmtId="179" formatCode="#,##0.00;[Red]#,##0.00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Symbol"/>
      <family val="1"/>
    </font>
    <font>
      <u val="single"/>
      <sz val="11"/>
      <name val="Times New Roman"/>
      <family val="1"/>
    </font>
    <font>
      <i/>
      <sz val="11"/>
      <color indexed="10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4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3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96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NumberFormat="1" applyFont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10" xfId="0" applyNumberFormat="1" applyFont="1" applyBorder="1" applyAlignment="1">
      <alignment horizontal="left" wrapText="1"/>
    </xf>
    <xf numFmtId="0" fontId="6" fillId="34" borderId="10" xfId="0" applyFont="1" applyFill="1" applyBorder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vertical="center"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wrapText="1"/>
    </xf>
    <xf numFmtId="0" fontId="62" fillId="0" borderId="10" xfId="0" applyFont="1" applyFill="1" applyBorder="1" applyAlignment="1" applyProtection="1">
      <alignment horizontal="center" vertical="center" wrapText="1"/>
      <protection/>
    </xf>
    <xf numFmtId="49" fontId="62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0" xfId="0" applyFont="1" applyBorder="1" applyAlignment="1">
      <alignment horizontal="center" vertical="center" textRotation="90" wrapText="1"/>
    </xf>
    <xf numFmtId="2" fontId="7" fillId="0" borderId="10" xfId="0" applyNumberFormat="1" applyFont="1" applyBorder="1" applyAlignment="1">
      <alignment horizontal="center" vertical="center" textRotation="90" wrapText="1"/>
    </xf>
    <xf numFmtId="2" fontId="5" fillId="0" borderId="10" xfId="0" applyNumberFormat="1" applyFont="1" applyBorder="1" applyAlignment="1">
      <alignment horizontal="center" vertical="center" textRotation="90" wrapText="1"/>
    </xf>
    <xf numFmtId="4" fontId="5" fillId="0" borderId="10" xfId="0" applyNumberFormat="1" applyFont="1" applyBorder="1" applyAlignment="1">
      <alignment horizontal="center" vertical="center" textRotation="90" wrapText="1"/>
    </xf>
    <xf numFmtId="0" fontId="6" fillId="33" borderId="10" xfId="0" applyFont="1" applyFill="1" applyBorder="1" applyAlignment="1" applyProtection="1">
      <alignment vertical="center" wrapText="1"/>
      <protection locked="0"/>
    </xf>
    <xf numFmtId="2" fontId="6" fillId="33" borderId="10" xfId="0" applyNumberFormat="1" applyFont="1" applyFill="1" applyBorder="1" applyAlignment="1" applyProtection="1">
      <alignment vertical="center" wrapText="1"/>
      <protection locked="0"/>
    </xf>
    <xf numFmtId="0" fontId="6" fillId="33" borderId="10" xfId="0" applyFont="1" applyFill="1" applyBorder="1" applyAlignment="1" applyProtection="1">
      <alignment vertical="center" wrapText="1"/>
      <protection/>
    </xf>
    <xf numFmtId="2" fontId="6" fillId="33" borderId="10" xfId="0" applyNumberFormat="1" applyFont="1" applyFill="1" applyBorder="1" applyAlignment="1" applyProtection="1">
      <alignment vertical="center" wrapText="1"/>
      <protection/>
    </xf>
    <xf numFmtId="2" fontId="6" fillId="0" borderId="1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 wrapText="1"/>
    </xf>
    <xf numFmtId="2" fontId="6" fillId="33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vertical="center" wrapText="1"/>
    </xf>
    <xf numFmtId="0" fontId="6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65" fillId="0" borderId="10" xfId="0" applyFont="1" applyFill="1" applyBorder="1" applyAlignment="1" applyProtection="1">
      <alignment horizontal="center" vertical="center" wrapText="1"/>
      <protection/>
    </xf>
    <xf numFmtId="49" fontId="65" fillId="0" borderId="10" xfId="0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 applyProtection="1">
      <alignment vertical="center" wrapText="1"/>
      <protection locked="0"/>
    </xf>
    <xf numFmtId="2" fontId="4" fillId="33" borderId="10" xfId="0" applyNumberFormat="1" applyFont="1" applyFill="1" applyBorder="1" applyAlignment="1" applyProtection="1">
      <alignment vertical="center" wrapText="1"/>
      <protection locked="0"/>
    </xf>
    <xf numFmtId="2" fontId="4" fillId="33" borderId="10" xfId="0" applyNumberFormat="1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 locked="0"/>
    </xf>
    <xf numFmtId="2" fontId="4" fillId="0" borderId="10" xfId="0" applyNumberFormat="1" applyFont="1" applyBorder="1" applyAlignment="1">
      <alignment vertical="center" wrapText="1"/>
    </xf>
    <xf numFmtId="2" fontId="4" fillId="33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4" fillId="0" borderId="0" xfId="0" applyFont="1" applyAlignment="1">
      <alignment horizontal="justify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justify" vertical="center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4" fillId="33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center" wrapText="1"/>
    </xf>
    <xf numFmtId="2" fontId="4" fillId="0" borderId="13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5" fillId="33" borderId="12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10" xfId="60" applyFont="1" applyFill="1" applyBorder="1" applyAlignment="1">
      <alignment vertical="center" wrapText="1"/>
      <protection/>
    </xf>
    <xf numFmtId="0" fontId="4" fillId="33" borderId="0" xfId="60" applyFont="1" applyFill="1" applyBorder="1" applyAlignment="1">
      <alignment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33" borderId="14" xfId="0" applyNumberFormat="1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left" vertical="center" wrapText="1"/>
    </xf>
    <xf numFmtId="0" fontId="65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5" fillId="33" borderId="0" xfId="0" applyFont="1" applyFill="1" applyBorder="1" applyAlignment="1">
      <alignment horizontal="left" vertical="center" wrapText="1"/>
    </xf>
    <xf numFmtId="49" fontId="5" fillId="33" borderId="0" xfId="0" applyNumberFormat="1" applyFont="1" applyFill="1" applyBorder="1" applyAlignment="1">
      <alignment horizontal="left" vertical="center" wrapText="1"/>
    </xf>
    <xf numFmtId="2" fontId="4" fillId="33" borderId="16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wrapText="1"/>
    </xf>
    <xf numFmtId="0" fontId="6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2" fontId="6" fillId="33" borderId="11" xfId="0" applyNumberFormat="1" applyFont="1" applyFill="1" applyBorder="1" applyAlignment="1">
      <alignment horizontal="center" vertical="center" wrapText="1"/>
    </xf>
    <xf numFmtId="2" fontId="6" fillId="33" borderId="14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wrapText="1"/>
    </xf>
    <xf numFmtId="0" fontId="5" fillId="33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wrapText="1"/>
    </xf>
    <xf numFmtId="0" fontId="7" fillId="0" borderId="0" xfId="0" applyFont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49" fontId="7" fillId="0" borderId="16" xfId="0" applyNumberFormat="1" applyFont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хистологична лаборатория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Βασικό_DUALMESH" xfId="67"/>
    <cellStyle name="Нормален_Лист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K11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6.8515625" style="58" customWidth="1"/>
    <col min="2" max="16384" width="9.140625" style="58" customWidth="1"/>
  </cols>
  <sheetData>
    <row r="11" spans="1:11" ht="18.75">
      <c r="A11" s="57" t="s">
        <v>120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00390625" style="14" customWidth="1"/>
    <col min="2" max="2" width="30.8515625" style="14" customWidth="1"/>
    <col min="3" max="3" width="5.7109375" style="14" customWidth="1"/>
    <col min="4" max="4" width="9.28125" style="17" customWidth="1"/>
    <col min="5" max="5" width="11.28125" style="14" customWidth="1"/>
    <col min="6" max="6" width="9.140625" style="14" customWidth="1"/>
    <col min="7" max="7" width="8.28125" style="14" customWidth="1"/>
    <col min="8" max="8" width="9.7109375" style="14" customWidth="1"/>
    <col min="9" max="9" width="7.140625" style="14" customWidth="1"/>
    <col min="10" max="10" width="6.28125" style="14" bestFit="1" customWidth="1"/>
    <col min="11" max="11" width="4.421875" style="14" bestFit="1" customWidth="1"/>
    <col min="12" max="12" width="8.28125" style="14" bestFit="1" customWidth="1"/>
    <col min="13" max="14" width="6.28125" style="14" bestFit="1" customWidth="1"/>
    <col min="15" max="16384" width="9.140625" style="14" customWidth="1"/>
  </cols>
  <sheetData>
    <row r="1" spans="1:9" s="24" customFormat="1" ht="15">
      <c r="A1" s="148" t="s">
        <v>130</v>
      </c>
      <c r="B1" s="148"/>
      <c r="C1" s="148"/>
      <c r="D1" s="148"/>
      <c r="E1" s="148"/>
      <c r="F1" s="148"/>
      <c r="G1" s="148"/>
      <c r="H1" s="148"/>
      <c r="I1" s="148"/>
    </row>
    <row r="2" spans="1:3" ht="28.5">
      <c r="A2" s="15">
        <v>9</v>
      </c>
      <c r="B2" s="13" t="s">
        <v>40</v>
      </c>
      <c r="C2" s="16"/>
    </row>
    <row r="3" spans="1:16" ht="195">
      <c r="A3" s="5" t="s">
        <v>0</v>
      </c>
      <c r="B3" s="6" t="s">
        <v>1</v>
      </c>
      <c r="C3" s="7" t="s">
        <v>2</v>
      </c>
      <c r="D3" s="18" t="s">
        <v>5</v>
      </c>
      <c r="E3" s="76" t="s">
        <v>110</v>
      </c>
      <c r="F3" s="76" t="s">
        <v>111</v>
      </c>
      <c r="G3" s="77" t="s">
        <v>112</v>
      </c>
      <c r="H3" s="77" t="s">
        <v>113</v>
      </c>
      <c r="I3" s="78" t="s">
        <v>114</v>
      </c>
      <c r="J3" s="79" t="s">
        <v>121</v>
      </c>
      <c r="K3" s="79" t="s">
        <v>122</v>
      </c>
      <c r="L3" s="61" t="s">
        <v>123</v>
      </c>
      <c r="M3" s="61" t="s">
        <v>124</v>
      </c>
      <c r="N3" s="61" t="s">
        <v>125</v>
      </c>
      <c r="O3" s="62" t="s">
        <v>126</v>
      </c>
      <c r="P3" s="62" t="s">
        <v>127</v>
      </c>
    </row>
    <row r="4" spans="1:16" ht="60">
      <c r="A4" s="11">
        <v>1</v>
      </c>
      <c r="B4" s="19" t="s">
        <v>41</v>
      </c>
      <c r="C4" s="11" t="s">
        <v>3</v>
      </c>
      <c r="D4" s="11">
        <v>500</v>
      </c>
      <c r="E4" s="19"/>
      <c r="F4" s="19"/>
      <c r="G4" s="19"/>
      <c r="H4" s="19"/>
      <c r="I4" s="19"/>
      <c r="J4" s="82"/>
      <c r="K4" s="83">
        <f>J4*1.2</f>
        <v>0</v>
      </c>
      <c r="L4" s="10" t="e">
        <f>D4/I4</f>
        <v>#DIV/0!</v>
      </c>
      <c r="M4" s="84">
        <f>J4*I4</f>
        <v>0</v>
      </c>
      <c r="N4" s="84">
        <f>M4*1.2</f>
        <v>0</v>
      </c>
      <c r="O4" s="84" t="e">
        <f>L4*M4</f>
        <v>#DIV/0!</v>
      </c>
      <c r="P4" s="84" t="e">
        <f>O4*1.2</f>
        <v>#DIV/0!</v>
      </c>
    </row>
    <row r="5" spans="1:16" s="20" customFormat="1" ht="15">
      <c r="A5" s="14"/>
      <c r="B5" s="14"/>
      <c r="C5" s="14"/>
      <c r="D5" s="85"/>
      <c r="E5" s="85"/>
      <c r="F5" s="85"/>
      <c r="G5" s="85"/>
      <c r="H5" s="14"/>
      <c r="I5" s="85"/>
      <c r="J5" s="14"/>
      <c r="K5" s="14"/>
      <c r="L5" s="149" t="s">
        <v>128</v>
      </c>
      <c r="M5" s="150"/>
      <c r="N5" s="151"/>
      <c r="O5" s="86" t="e">
        <f>SUM(O4)</f>
        <v>#DIV/0!</v>
      </c>
      <c r="P5" s="86" t="e">
        <f>O5*1.2</f>
        <v>#DIV/0!</v>
      </c>
    </row>
    <row r="7" spans="2:15" ht="15">
      <c r="B7" s="152" t="s">
        <v>172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</row>
    <row r="8" spans="2:15" ht="15">
      <c r="B8" s="154" t="s">
        <v>87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</row>
    <row r="9" ht="15">
      <c r="B9" s="91"/>
    </row>
    <row r="10" spans="2:15" ht="15">
      <c r="B10" s="146" t="s">
        <v>88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</row>
    <row r="11" spans="2:15" ht="15">
      <c r="B11" s="144" t="s">
        <v>169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</row>
    <row r="12" spans="2:15" ht="15">
      <c r="B12" s="144" t="s">
        <v>170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</row>
    <row r="13" spans="2:15" ht="15">
      <c r="B13" s="156" t="s">
        <v>171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</row>
    <row r="15" ht="360">
      <c r="B15" s="14" t="s">
        <v>117</v>
      </c>
    </row>
  </sheetData>
  <sheetProtection/>
  <mergeCells count="8">
    <mergeCell ref="B11:O11"/>
    <mergeCell ref="B12:O12"/>
    <mergeCell ref="B13:O13"/>
    <mergeCell ref="A1:I1"/>
    <mergeCell ref="L5:N5"/>
    <mergeCell ref="B7:O7"/>
    <mergeCell ref="B8:O8"/>
    <mergeCell ref="B10:O10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Q15"/>
  <sheetViews>
    <sheetView zoomScalePageLayoutView="0" workbookViewId="0" topLeftCell="A7">
      <selection activeCell="E3" sqref="E3"/>
    </sheetView>
  </sheetViews>
  <sheetFormatPr defaultColWidth="9.140625" defaultRowHeight="12.75"/>
  <cols>
    <col min="1" max="1" width="4.421875" style="121" bestFit="1" customWidth="1"/>
    <col min="2" max="2" width="33.57421875" style="106" customWidth="1"/>
    <col min="3" max="3" width="5.57421875" style="121" customWidth="1"/>
    <col min="4" max="4" width="6.7109375" style="121" customWidth="1"/>
    <col min="5" max="5" width="12.140625" style="106" customWidth="1"/>
    <col min="6" max="6" width="9.7109375" style="106" customWidth="1"/>
    <col min="7" max="7" width="9.140625" style="106" customWidth="1"/>
    <col min="8" max="8" width="9.8515625" style="106" customWidth="1"/>
    <col min="9" max="9" width="7.00390625" style="106" customWidth="1"/>
    <col min="10" max="10" width="6.28125" style="106" bestFit="1" customWidth="1"/>
    <col min="11" max="11" width="4.421875" style="106" bestFit="1" customWidth="1"/>
    <col min="12" max="12" width="8.28125" style="106" bestFit="1" customWidth="1"/>
    <col min="13" max="14" width="6.28125" style="106" bestFit="1" customWidth="1"/>
    <col min="15" max="15" width="8.28125" style="106" bestFit="1" customWidth="1"/>
    <col min="16" max="233" width="9.140625" style="106" customWidth="1"/>
    <col min="234" max="234" width="6.421875" style="106" customWidth="1"/>
    <col min="235" max="235" width="29.00390625" style="106" customWidth="1"/>
    <col min="236" max="236" width="6.140625" style="106" customWidth="1"/>
    <col min="237" max="237" width="19.28125" style="106" customWidth="1"/>
    <col min="238" max="238" width="11.140625" style="106" customWidth="1"/>
    <col min="239" max="239" width="10.00390625" style="106" customWidth="1"/>
    <col min="240" max="240" width="9.57421875" style="106" customWidth="1"/>
    <col min="241" max="241" width="7.140625" style="106" customWidth="1"/>
    <col min="242" max="243" width="9.57421875" style="106" customWidth="1"/>
    <col min="244" max="244" width="11.57421875" style="106" customWidth="1"/>
    <col min="245" max="245" width="12.00390625" style="106" customWidth="1"/>
    <col min="246" max="251" width="9.140625" style="106" customWidth="1"/>
    <col min="252" max="16384" width="9.140625" style="24" customWidth="1"/>
  </cols>
  <sheetData>
    <row r="1" spans="1:251" ht="15">
      <c r="A1" s="148" t="s">
        <v>130</v>
      </c>
      <c r="B1" s="148"/>
      <c r="C1" s="148"/>
      <c r="D1" s="148"/>
      <c r="E1" s="148"/>
      <c r="F1" s="148"/>
      <c r="G1" s="148"/>
      <c r="H1" s="148"/>
      <c r="I1" s="148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</row>
    <row r="2" spans="1:4" ht="15">
      <c r="A2" s="118">
        <v>10</v>
      </c>
      <c r="B2" s="170" t="s">
        <v>42</v>
      </c>
      <c r="C2" s="170"/>
      <c r="D2" s="170"/>
    </row>
    <row r="3" spans="1:251" ht="195">
      <c r="A3" s="119" t="s">
        <v>0</v>
      </c>
      <c r="B3" s="119" t="s">
        <v>1</v>
      </c>
      <c r="C3" s="119" t="s">
        <v>2</v>
      </c>
      <c r="D3" s="120" t="s">
        <v>5</v>
      </c>
      <c r="E3" s="76" t="s">
        <v>110</v>
      </c>
      <c r="F3" s="76" t="s">
        <v>111</v>
      </c>
      <c r="G3" s="77" t="s">
        <v>112</v>
      </c>
      <c r="H3" s="77" t="s">
        <v>113</v>
      </c>
      <c r="I3" s="78" t="s">
        <v>114</v>
      </c>
      <c r="J3" s="79" t="s">
        <v>121</v>
      </c>
      <c r="K3" s="79" t="s">
        <v>122</v>
      </c>
      <c r="L3" s="61" t="s">
        <v>123</v>
      </c>
      <c r="M3" s="61" t="s">
        <v>124</v>
      </c>
      <c r="N3" s="61" t="s">
        <v>125</v>
      </c>
      <c r="O3" s="62" t="s">
        <v>126</v>
      </c>
      <c r="P3" s="62" t="s">
        <v>127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16" ht="45">
      <c r="A4" s="101">
        <v>1</v>
      </c>
      <c r="B4" s="100" t="s">
        <v>43</v>
      </c>
      <c r="C4" s="101" t="s">
        <v>4</v>
      </c>
      <c r="D4" s="101">
        <v>20</v>
      </c>
      <c r="E4" s="19"/>
      <c r="F4" s="19"/>
      <c r="G4" s="19"/>
      <c r="H4" s="19"/>
      <c r="I4" s="19"/>
      <c r="J4" s="82"/>
      <c r="K4" s="83">
        <f>J4*1.2</f>
        <v>0</v>
      </c>
      <c r="L4" s="10" t="e">
        <f>D4/I4</f>
        <v>#DIV/0!</v>
      </c>
      <c r="M4" s="84">
        <f>J4*I4</f>
        <v>0</v>
      </c>
      <c r="N4" s="84">
        <f>M4*1.2</f>
        <v>0</v>
      </c>
      <c r="O4" s="84" t="e">
        <f>L4*M4</f>
        <v>#DIV/0!</v>
      </c>
      <c r="P4" s="84" t="e">
        <f>O4*1.2</f>
        <v>#DIV/0!</v>
      </c>
    </row>
    <row r="5" spans="1:16" ht="45">
      <c r="A5" s="101">
        <v>2</v>
      </c>
      <c r="B5" s="100" t="s">
        <v>44</v>
      </c>
      <c r="C5" s="101" t="s">
        <v>4</v>
      </c>
      <c r="D5" s="101">
        <v>20</v>
      </c>
      <c r="E5" s="19"/>
      <c r="F5" s="19"/>
      <c r="G5" s="19"/>
      <c r="H5" s="19"/>
      <c r="I5" s="19"/>
      <c r="J5" s="82"/>
      <c r="K5" s="83">
        <f>J5*1.2</f>
        <v>0</v>
      </c>
      <c r="L5" s="10" t="e">
        <f>D5/I5</f>
        <v>#DIV/0!</v>
      </c>
      <c r="M5" s="84">
        <f>J5*I5</f>
        <v>0</v>
      </c>
      <c r="N5" s="84">
        <f>M5*1.2</f>
        <v>0</v>
      </c>
      <c r="O5" s="84" t="e">
        <f>L5*M5</f>
        <v>#DIV/0!</v>
      </c>
      <c r="P5" s="84" t="e">
        <f>O5*1.2</f>
        <v>#DIV/0!</v>
      </c>
    </row>
    <row r="6" spans="1:16" ht="45">
      <c r="A6" s="101">
        <f>A5+1</f>
        <v>3</v>
      </c>
      <c r="B6" s="100" t="s">
        <v>45</v>
      </c>
      <c r="C6" s="101" t="s">
        <v>4</v>
      </c>
      <c r="D6" s="101">
        <v>20</v>
      </c>
      <c r="E6" s="19"/>
      <c r="F6" s="19"/>
      <c r="G6" s="19"/>
      <c r="H6" s="19"/>
      <c r="I6" s="19"/>
      <c r="J6" s="82"/>
      <c r="K6" s="83">
        <f>J6*1.2</f>
        <v>0</v>
      </c>
      <c r="L6" s="10" t="e">
        <f>D6/I6</f>
        <v>#DIV/0!</v>
      </c>
      <c r="M6" s="84">
        <f>J6*I6</f>
        <v>0</v>
      </c>
      <c r="N6" s="84">
        <f>M6*1.2</f>
        <v>0</v>
      </c>
      <c r="O6" s="84" t="e">
        <f>L6*M6</f>
        <v>#DIV/0!</v>
      </c>
      <c r="P6" s="84" t="e">
        <f>O6*1.2</f>
        <v>#DIV/0!</v>
      </c>
    </row>
    <row r="7" spans="1:16" ht="45">
      <c r="A7" s="101">
        <f>A6+1</f>
        <v>4</v>
      </c>
      <c r="B7" s="100" t="s">
        <v>46</v>
      </c>
      <c r="C7" s="101" t="s">
        <v>4</v>
      </c>
      <c r="D7" s="101">
        <v>20</v>
      </c>
      <c r="E7" s="19"/>
      <c r="F7" s="19"/>
      <c r="G7" s="19"/>
      <c r="H7" s="19"/>
      <c r="I7" s="19"/>
      <c r="J7" s="82"/>
      <c r="K7" s="83">
        <f>J7*1.2</f>
        <v>0</v>
      </c>
      <c r="L7" s="10" t="e">
        <f>D7/I7</f>
        <v>#DIV/0!</v>
      </c>
      <c r="M7" s="84">
        <f>J7*I7</f>
        <v>0</v>
      </c>
      <c r="N7" s="84">
        <f>M7*1.2</f>
        <v>0</v>
      </c>
      <c r="O7" s="84" t="e">
        <f>L7*M7</f>
        <v>#DIV/0!</v>
      </c>
      <c r="P7" s="84" t="e">
        <f>O7*1.2</f>
        <v>#DIV/0!</v>
      </c>
    </row>
    <row r="8" spans="1:16" s="20" customFormat="1" ht="15">
      <c r="A8" s="14"/>
      <c r="B8" s="14"/>
      <c r="C8" s="14"/>
      <c r="D8" s="85"/>
      <c r="E8" s="85"/>
      <c r="F8" s="85"/>
      <c r="G8" s="85"/>
      <c r="H8" s="14"/>
      <c r="I8" s="85"/>
      <c r="J8" s="14"/>
      <c r="K8" s="14"/>
      <c r="L8" s="149" t="s">
        <v>128</v>
      </c>
      <c r="M8" s="150"/>
      <c r="N8" s="151"/>
      <c r="O8" s="86" t="e">
        <f>SUM(O4:O7)</f>
        <v>#DIV/0!</v>
      </c>
      <c r="P8" s="86" t="e">
        <f>O8*1.2</f>
        <v>#DIV/0!</v>
      </c>
    </row>
    <row r="9" spans="1:16" s="20" customFormat="1" ht="15">
      <c r="A9" s="14"/>
      <c r="B9" s="14"/>
      <c r="C9" s="14"/>
      <c r="D9" s="85"/>
      <c r="E9" s="85"/>
      <c r="F9" s="85"/>
      <c r="G9" s="85"/>
      <c r="H9" s="14"/>
      <c r="I9" s="85"/>
      <c r="J9" s="14"/>
      <c r="K9" s="14"/>
      <c r="L9" s="87"/>
      <c r="M9" s="87"/>
      <c r="N9" s="87"/>
      <c r="O9" s="88"/>
      <c r="P9" s="88"/>
    </row>
    <row r="10" spans="1:15" s="14" customFormat="1" ht="30.75" customHeight="1">
      <c r="A10" s="17"/>
      <c r="B10" s="152" t="s">
        <v>157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</row>
    <row r="11" spans="1:15" s="14" customFormat="1" ht="15">
      <c r="A11" s="17"/>
      <c r="B11" s="154" t="s">
        <v>87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</row>
    <row r="12" spans="1:15" s="14" customFormat="1" ht="30.75" customHeight="1">
      <c r="A12" s="17"/>
      <c r="B12" s="155" t="s">
        <v>158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</row>
    <row r="13" spans="1:15" s="14" customFormat="1" ht="15">
      <c r="A13" s="17"/>
      <c r="B13" s="154" t="s">
        <v>131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</row>
    <row r="15" ht="345">
      <c r="B15" s="106" t="s">
        <v>117</v>
      </c>
    </row>
  </sheetData>
  <sheetProtection/>
  <mergeCells count="7">
    <mergeCell ref="B13:O13"/>
    <mergeCell ref="B2:D2"/>
    <mergeCell ref="A1:I1"/>
    <mergeCell ref="L8:N8"/>
    <mergeCell ref="B10:O10"/>
    <mergeCell ref="B11:O11"/>
    <mergeCell ref="B12:O12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Q11"/>
  <sheetViews>
    <sheetView zoomScalePageLayoutView="0" workbookViewId="0" topLeftCell="A10">
      <selection activeCell="D11" sqref="D11"/>
    </sheetView>
  </sheetViews>
  <sheetFormatPr defaultColWidth="9.140625" defaultRowHeight="12.75"/>
  <cols>
    <col min="1" max="1" width="5.140625" style="121" bestFit="1" customWidth="1"/>
    <col min="2" max="2" width="33.00390625" style="106" customWidth="1"/>
    <col min="3" max="3" width="6.28125" style="121" bestFit="1" customWidth="1"/>
    <col min="4" max="4" width="9.8515625" style="121" customWidth="1"/>
    <col min="5" max="5" width="9.00390625" style="106" customWidth="1"/>
    <col min="6" max="6" width="9.140625" style="106" customWidth="1"/>
    <col min="7" max="7" width="8.421875" style="106" customWidth="1"/>
    <col min="8" max="8" width="11.8515625" style="106" customWidth="1"/>
    <col min="9" max="9" width="6.8515625" style="106" customWidth="1"/>
    <col min="10" max="10" width="6.28125" style="106" bestFit="1" customWidth="1"/>
    <col min="11" max="11" width="4.421875" style="106" bestFit="1" customWidth="1"/>
    <col min="12" max="12" width="8.28125" style="106" bestFit="1" customWidth="1"/>
    <col min="13" max="14" width="6.28125" style="106" bestFit="1" customWidth="1"/>
    <col min="15" max="16" width="8.28125" style="106" bestFit="1" customWidth="1"/>
    <col min="17" max="234" width="9.140625" style="106" customWidth="1"/>
    <col min="235" max="235" width="6.421875" style="106" customWidth="1"/>
    <col min="236" max="236" width="29.00390625" style="106" customWidth="1"/>
    <col min="237" max="237" width="6.140625" style="106" customWidth="1"/>
    <col min="238" max="238" width="19.28125" style="106" customWidth="1"/>
    <col min="239" max="239" width="11.140625" style="106" customWidth="1"/>
    <col min="240" max="240" width="10.00390625" style="106" customWidth="1"/>
    <col min="241" max="241" width="9.57421875" style="106" customWidth="1"/>
    <col min="242" max="242" width="7.140625" style="106" customWidth="1"/>
    <col min="243" max="244" width="9.57421875" style="106" customWidth="1"/>
    <col min="245" max="245" width="11.57421875" style="106" customWidth="1"/>
    <col min="246" max="246" width="12.00390625" style="106" customWidth="1"/>
    <col min="247" max="251" width="9.140625" style="106" customWidth="1"/>
    <col min="252" max="16384" width="9.140625" style="24" customWidth="1"/>
  </cols>
  <sheetData>
    <row r="1" spans="1:251" ht="15">
      <c r="A1" s="148" t="s">
        <v>130</v>
      </c>
      <c r="B1" s="148"/>
      <c r="C1" s="148"/>
      <c r="D1" s="148"/>
      <c r="E1" s="148"/>
      <c r="F1" s="148"/>
      <c r="G1" s="148"/>
      <c r="H1" s="148"/>
      <c r="I1" s="148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</row>
    <row r="2" spans="1:4" ht="15">
      <c r="A2" s="118">
        <v>11</v>
      </c>
      <c r="B2" s="170" t="s">
        <v>47</v>
      </c>
      <c r="C2" s="170"/>
      <c r="D2" s="170"/>
    </row>
    <row r="3" spans="1:251" ht="195">
      <c r="A3" s="119" t="s">
        <v>0</v>
      </c>
      <c r="B3" s="119" t="s">
        <v>1</v>
      </c>
      <c r="C3" s="119" t="s">
        <v>2</v>
      </c>
      <c r="D3" s="120" t="s">
        <v>5</v>
      </c>
      <c r="E3" s="76" t="s">
        <v>110</v>
      </c>
      <c r="F3" s="76" t="s">
        <v>111</v>
      </c>
      <c r="G3" s="77" t="s">
        <v>112</v>
      </c>
      <c r="H3" s="77" t="s">
        <v>113</v>
      </c>
      <c r="I3" s="78" t="s">
        <v>114</v>
      </c>
      <c r="J3" s="79" t="s">
        <v>121</v>
      </c>
      <c r="K3" s="79" t="s">
        <v>122</v>
      </c>
      <c r="L3" s="61" t="s">
        <v>123</v>
      </c>
      <c r="M3" s="61" t="s">
        <v>124</v>
      </c>
      <c r="N3" s="61" t="s">
        <v>125</v>
      </c>
      <c r="O3" s="62" t="s">
        <v>126</v>
      </c>
      <c r="P3" s="62" t="s">
        <v>127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16" ht="45">
      <c r="A4" s="101">
        <v>1</v>
      </c>
      <c r="B4" s="100" t="s">
        <v>48</v>
      </c>
      <c r="C4" s="101" t="s">
        <v>4</v>
      </c>
      <c r="D4" s="101">
        <v>3</v>
      </c>
      <c r="E4" s="19"/>
      <c r="F4" s="19"/>
      <c r="G4" s="19"/>
      <c r="H4" s="19"/>
      <c r="I4" s="19"/>
      <c r="J4" s="82"/>
      <c r="K4" s="83">
        <f>J4*1.2</f>
        <v>0</v>
      </c>
      <c r="L4" s="10" t="e">
        <f>D4/I4</f>
        <v>#DIV/0!</v>
      </c>
      <c r="M4" s="84">
        <f>J4*I4</f>
        <v>0</v>
      </c>
      <c r="N4" s="84">
        <f>M4*1.2</f>
        <v>0</v>
      </c>
      <c r="O4" s="84" t="e">
        <f>L4*M4</f>
        <v>#DIV/0!</v>
      </c>
      <c r="P4" s="84" t="e">
        <f>O4*1.2</f>
        <v>#DIV/0!</v>
      </c>
    </row>
    <row r="5" spans="1:16" s="20" customFormat="1" ht="15">
      <c r="A5" s="14"/>
      <c r="B5" s="14"/>
      <c r="C5" s="14"/>
      <c r="D5" s="85"/>
      <c r="E5" s="85"/>
      <c r="F5" s="85"/>
      <c r="G5" s="85"/>
      <c r="H5" s="14"/>
      <c r="I5" s="85"/>
      <c r="J5" s="14"/>
      <c r="K5" s="14"/>
      <c r="L5" s="149" t="s">
        <v>128</v>
      </c>
      <c r="M5" s="150"/>
      <c r="N5" s="151"/>
      <c r="O5" s="86" t="e">
        <f>SUM(O4)</f>
        <v>#DIV/0!</v>
      </c>
      <c r="P5" s="86" t="e">
        <f>O5*1.2</f>
        <v>#DIV/0!</v>
      </c>
    </row>
    <row r="6" spans="1:9" ht="15">
      <c r="A6" s="89"/>
      <c r="B6" s="90"/>
      <c r="C6" s="89"/>
      <c r="D6" s="89"/>
      <c r="E6" s="14"/>
      <c r="F6" s="14"/>
      <c r="G6" s="14"/>
      <c r="H6" s="14"/>
      <c r="I6" s="14"/>
    </row>
    <row r="7" spans="1:15" s="14" customFormat="1" ht="15">
      <c r="A7" s="17"/>
      <c r="B7" s="152" t="s">
        <v>157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</row>
    <row r="8" spans="1:15" s="14" customFormat="1" ht="15">
      <c r="A8" s="17"/>
      <c r="B8" s="154" t="s">
        <v>87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</row>
    <row r="9" spans="1:15" s="14" customFormat="1" ht="15">
      <c r="A9" s="17"/>
      <c r="B9" s="155" t="s">
        <v>158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</row>
    <row r="10" spans="1:15" s="14" customFormat="1" ht="15">
      <c r="A10" s="17"/>
      <c r="B10" s="154" t="s">
        <v>131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</row>
    <row r="11" ht="345">
      <c r="B11" s="106" t="s">
        <v>117</v>
      </c>
    </row>
  </sheetData>
  <sheetProtection/>
  <mergeCells count="7">
    <mergeCell ref="B10:O10"/>
    <mergeCell ref="B2:D2"/>
    <mergeCell ref="A1:I1"/>
    <mergeCell ref="L5:N5"/>
    <mergeCell ref="B7:O7"/>
    <mergeCell ref="B8:O8"/>
    <mergeCell ref="B9:O9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5.28125" style="26" customWidth="1"/>
    <col min="2" max="2" width="22.00390625" style="26" customWidth="1"/>
    <col min="3" max="3" width="5.140625" style="26" customWidth="1"/>
    <col min="4" max="4" width="6.140625" style="27" bestFit="1" customWidth="1"/>
    <col min="5" max="5" width="9.28125" style="26" customWidth="1"/>
    <col min="6" max="6" width="8.421875" style="26" bestFit="1" customWidth="1"/>
    <col min="7" max="7" width="8.57421875" style="26" bestFit="1" customWidth="1"/>
    <col min="8" max="8" width="9.140625" style="26" customWidth="1"/>
    <col min="9" max="9" width="7.28125" style="26" customWidth="1"/>
    <col min="10" max="11" width="6.8515625" style="26" bestFit="1" customWidth="1"/>
    <col min="12" max="12" width="9.140625" style="26" customWidth="1"/>
    <col min="13" max="14" width="6.28125" style="26" bestFit="1" customWidth="1"/>
    <col min="15" max="16" width="8.421875" style="26" bestFit="1" customWidth="1"/>
    <col min="17" max="222" width="9.140625" style="26" customWidth="1"/>
    <col min="223" max="223" width="5.28125" style="26" customWidth="1"/>
    <col min="224" max="224" width="27.28125" style="26" customWidth="1"/>
    <col min="225" max="225" width="5.8515625" style="26" customWidth="1"/>
    <col min="226" max="226" width="23.00390625" style="26" customWidth="1"/>
    <col min="227" max="227" width="9.57421875" style="26" customWidth="1"/>
    <col min="228" max="228" width="8.140625" style="26" customWidth="1"/>
    <col min="229" max="229" width="15.8515625" style="26" customWidth="1"/>
    <col min="230" max="230" width="6.28125" style="26" customWidth="1"/>
    <col min="231" max="232" width="9.7109375" style="26" customWidth="1"/>
    <col min="233" max="233" width="10.8515625" style="26" customWidth="1"/>
    <col min="234" max="234" width="10.140625" style="26" customWidth="1"/>
    <col min="235" max="251" width="9.140625" style="26" customWidth="1"/>
    <col min="252" max="16384" width="9.140625" style="40" customWidth="1"/>
  </cols>
  <sheetData>
    <row r="1" spans="1:9" s="26" customFormat="1" ht="15.75">
      <c r="A1" s="166" t="s">
        <v>130</v>
      </c>
      <c r="B1" s="166"/>
      <c r="C1" s="166"/>
      <c r="D1" s="166"/>
      <c r="E1" s="166"/>
      <c r="F1" s="166"/>
      <c r="G1" s="166"/>
      <c r="H1" s="166"/>
      <c r="I1" s="166"/>
    </row>
    <row r="2" spans="1:4" ht="15.75">
      <c r="A2" s="45">
        <v>12</v>
      </c>
      <c r="B2" s="46" t="s">
        <v>49</v>
      </c>
      <c r="C2" s="39"/>
      <c r="D2" s="39"/>
    </row>
    <row r="3" spans="1:16" ht="195.75">
      <c r="A3" s="43" t="s">
        <v>0</v>
      </c>
      <c r="B3" s="43" t="s">
        <v>1</v>
      </c>
      <c r="C3" s="43" t="s">
        <v>2</v>
      </c>
      <c r="D3" s="44" t="s">
        <v>5</v>
      </c>
      <c r="E3" s="54" t="s">
        <v>110</v>
      </c>
      <c r="F3" s="54" t="s">
        <v>111</v>
      </c>
      <c r="G3" s="55" t="s">
        <v>112</v>
      </c>
      <c r="H3" s="55" t="s">
        <v>113</v>
      </c>
      <c r="I3" s="56" t="s">
        <v>114</v>
      </c>
      <c r="J3" s="59" t="s">
        <v>121</v>
      </c>
      <c r="K3" s="59" t="s">
        <v>122</v>
      </c>
      <c r="L3" s="60" t="s">
        <v>123</v>
      </c>
      <c r="M3" s="61" t="s">
        <v>124</v>
      </c>
      <c r="N3" s="61" t="s">
        <v>125</v>
      </c>
      <c r="O3" s="62" t="s">
        <v>126</v>
      </c>
      <c r="P3" s="62" t="s">
        <v>127</v>
      </c>
    </row>
    <row r="4" spans="1:16" ht="31.5">
      <c r="A4" s="41">
        <v>1</v>
      </c>
      <c r="B4" s="122" t="s">
        <v>173</v>
      </c>
      <c r="C4" s="41" t="s">
        <v>4</v>
      </c>
      <c r="D4" s="41">
        <v>100</v>
      </c>
      <c r="E4" s="48"/>
      <c r="F4" s="48"/>
      <c r="G4" s="48"/>
      <c r="H4" s="48"/>
      <c r="I4" s="48"/>
      <c r="J4" s="63"/>
      <c r="K4" s="64">
        <f>J4*1.2</f>
        <v>0</v>
      </c>
      <c r="L4" s="65" t="e">
        <f>D4/I4</f>
        <v>#DIV/0!</v>
      </c>
      <c r="M4" s="66">
        <f>J4*I4</f>
        <v>0</v>
      </c>
      <c r="N4" s="66">
        <f>M4*1.2</f>
        <v>0</v>
      </c>
      <c r="O4" s="66" t="e">
        <f>L4*M4</f>
        <v>#DIV/0!</v>
      </c>
      <c r="P4" s="66" t="e">
        <f>O4*1.2</f>
        <v>#DIV/0!</v>
      </c>
    </row>
    <row r="5" spans="1:16" s="68" customFormat="1" ht="15.75">
      <c r="A5" s="29"/>
      <c r="B5" s="29"/>
      <c r="C5" s="29"/>
      <c r="D5" s="30"/>
      <c r="E5" s="30"/>
      <c r="F5" s="30"/>
      <c r="G5" s="30"/>
      <c r="H5" s="29"/>
      <c r="I5" s="30"/>
      <c r="J5" s="29"/>
      <c r="K5" s="29"/>
      <c r="L5" s="167" t="s">
        <v>128</v>
      </c>
      <c r="M5" s="168"/>
      <c r="N5" s="169"/>
      <c r="O5" s="67" t="e">
        <f>SUM(O4)</f>
        <v>#DIV/0!</v>
      </c>
      <c r="P5" s="67" t="e">
        <f>O5*1.2</f>
        <v>#DIV/0!</v>
      </c>
    </row>
    <row r="6" spans="1:9" ht="15.75">
      <c r="A6" s="39"/>
      <c r="B6" s="71"/>
      <c r="C6" s="39"/>
      <c r="D6" s="39"/>
      <c r="E6" s="38"/>
      <c r="F6" s="38"/>
      <c r="G6" s="38"/>
      <c r="H6" s="38"/>
      <c r="I6" s="38"/>
    </row>
    <row r="7" spans="1:15" s="14" customFormat="1" ht="30.75" customHeight="1">
      <c r="A7" s="17"/>
      <c r="B7" s="152" t="s">
        <v>157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</row>
    <row r="8" spans="1:15" s="14" customFormat="1" ht="15">
      <c r="A8" s="17"/>
      <c r="B8" s="154" t="s">
        <v>87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</row>
    <row r="9" spans="1:15" s="14" customFormat="1" ht="30.75" customHeight="1">
      <c r="A9" s="17"/>
      <c r="B9" s="155" t="s">
        <v>158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</row>
    <row r="10" spans="1:15" s="14" customFormat="1" ht="15">
      <c r="A10" s="17"/>
      <c r="B10" s="154" t="s">
        <v>131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</row>
    <row r="11" ht="349.5" customHeight="1">
      <c r="B11" s="34" t="s">
        <v>116</v>
      </c>
    </row>
  </sheetData>
  <sheetProtection/>
  <mergeCells count="6">
    <mergeCell ref="A1:I1"/>
    <mergeCell ref="L5:N5"/>
    <mergeCell ref="B7:O7"/>
    <mergeCell ref="B8:O8"/>
    <mergeCell ref="B9:O9"/>
    <mergeCell ref="B10:O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D10" sqref="D10"/>
    </sheetView>
  </sheetViews>
  <sheetFormatPr defaultColWidth="9.140625" defaultRowHeight="21" customHeight="1"/>
  <cols>
    <col min="1" max="1" width="5.421875" style="24" customWidth="1"/>
    <col min="2" max="2" width="34.57421875" style="24" customWidth="1"/>
    <col min="3" max="3" width="6.00390625" style="24" customWidth="1"/>
    <col min="4" max="4" width="7.57421875" style="24" customWidth="1"/>
    <col min="5" max="5" width="8.421875" style="24" customWidth="1"/>
    <col min="6" max="6" width="9.421875" style="24" customWidth="1"/>
    <col min="7" max="7" width="8.7109375" style="24" customWidth="1"/>
    <col min="8" max="8" width="9.8515625" style="24" customWidth="1"/>
    <col min="9" max="9" width="6.7109375" style="24" customWidth="1"/>
    <col min="10" max="10" width="6.28125" style="24" bestFit="1" customWidth="1"/>
    <col min="11" max="11" width="4.421875" style="24" bestFit="1" customWidth="1"/>
    <col min="12" max="12" width="8.28125" style="24" bestFit="1" customWidth="1"/>
    <col min="13" max="14" width="6.28125" style="24" bestFit="1" customWidth="1"/>
    <col min="15" max="16384" width="9.140625" style="24" customWidth="1"/>
  </cols>
  <sheetData>
    <row r="1" spans="1:9" ht="21" customHeight="1">
      <c r="A1" s="148" t="s">
        <v>130</v>
      </c>
      <c r="B1" s="148"/>
      <c r="C1" s="148"/>
      <c r="D1" s="148"/>
      <c r="E1" s="148"/>
      <c r="F1" s="148"/>
      <c r="G1" s="148"/>
      <c r="H1" s="148"/>
      <c r="I1" s="148"/>
    </row>
    <row r="2" spans="1:16" ht="33" customHeight="1">
      <c r="A2" s="72">
        <v>13</v>
      </c>
      <c r="B2" s="171" t="s">
        <v>30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</row>
    <row r="3" spans="1:16" ht="191.25" customHeight="1">
      <c r="A3" s="6" t="s">
        <v>0</v>
      </c>
      <c r="B3" s="7" t="s">
        <v>1</v>
      </c>
      <c r="C3" s="7" t="s">
        <v>2</v>
      </c>
      <c r="D3" s="47" t="s">
        <v>5</v>
      </c>
      <c r="E3" s="76" t="s">
        <v>110</v>
      </c>
      <c r="F3" s="76" t="s">
        <v>111</v>
      </c>
      <c r="G3" s="77" t="s">
        <v>112</v>
      </c>
      <c r="H3" s="77" t="s">
        <v>113</v>
      </c>
      <c r="I3" s="78" t="s">
        <v>114</v>
      </c>
      <c r="J3" s="79" t="s">
        <v>121</v>
      </c>
      <c r="K3" s="79" t="s">
        <v>122</v>
      </c>
      <c r="L3" s="61" t="s">
        <v>123</v>
      </c>
      <c r="M3" s="61" t="s">
        <v>124</v>
      </c>
      <c r="N3" s="61" t="s">
        <v>125</v>
      </c>
      <c r="O3" s="62" t="s">
        <v>126</v>
      </c>
      <c r="P3" s="62" t="s">
        <v>127</v>
      </c>
    </row>
    <row r="4" spans="1:16" ht="30">
      <c r="A4" s="123">
        <v>1</v>
      </c>
      <c r="B4" s="124" t="s">
        <v>31</v>
      </c>
      <c r="C4" s="123" t="s">
        <v>3</v>
      </c>
      <c r="D4" s="123">
        <v>1000</v>
      </c>
      <c r="E4" s="81"/>
      <c r="F4" s="81"/>
      <c r="G4" s="81"/>
      <c r="H4" s="81"/>
      <c r="I4" s="81"/>
      <c r="J4" s="82"/>
      <c r="K4" s="83">
        <f>J4*1.2</f>
        <v>0</v>
      </c>
      <c r="L4" s="10" t="e">
        <f>D4/I4</f>
        <v>#DIV/0!</v>
      </c>
      <c r="M4" s="84">
        <f>J4*I4</f>
        <v>0</v>
      </c>
      <c r="N4" s="84">
        <f>M4*1.2</f>
        <v>0</v>
      </c>
      <c r="O4" s="84" t="e">
        <f>L4*M4</f>
        <v>#DIV/0!</v>
      </c>
      <c r="P4" s="84" t="e">
        <f>O4*1.2</f>
        <v>#DIV/0!</v>
      </c>
    </row>
    <row r="5" spans="1:16" ht="30">
      <c r="A5" s="123">
        <v>2</v>
      </c>
      <c r="B5" s="125" t="s">
        <v>32</v>
      </c>
      <c r="C5" s="123" t="s">
        <v>3</v>
      </c>
      <c r="D5" s="123">
        <v>200</v>
      </c>
      <c r="E5" s="81"/>
      <c r="F5" s="81"/>
      <c r="G5" s="81"/>
      <c r="H5" s="81"/>
      <c r="I5" s="81"/>
      <c r="J5" s="82"/>
      <c r="K5" s="83">
        <f aca="true" t="shared" si="0" ref="K5:K11">J5*1.2</f>
        <v>0</v>
      </c>
      <c r="L5" s="10" t="e">
        <f aca="true" t="shared" si="1" ref="L5:L11">D5/I5</f>
        <v>#DIV/0!</v>
      </c>
      <c r="M5" s="84">
        <f aca="true" t="shared" si="2" ref="M5:M11">J5*I5</f>
        <v>0</v>
      </c>
      <c r="N5" s="84">
        <f aca="true" t="shared" si="3" ref="N5:N11">M5*1.2</f>
        <v>0</v>
      </c>
      <c r="O5" s="84" t="e">
        <f aca="true" t="shared" si="4" ref="O5:O11">L5*M5</f>
        <v>#DIV/0!</v>
      </c>
      <c r="P5" s="84" t="e">
        <f aca="true" t="shared" si="5" ref="P5:P11">O5*1.2</f>
        <v>#DIV/0!</v>
      </c>
    </row>
    <row r="6" spans="1:16" ht="21" customHeight="1">
      <c r="A6" s="123">
        <v>3</v>
      </c>
      <c r="B6" s="126" t="s">
        <v>33</v>
      </c>
      <c r="C6" s="123" t="s">
        <v>3</v>
      </c>
      <c r="D6" s="123">
        <v>24</v>
      </c>
      <c r="E6" s="81"/>
      <c r="F6" s="81"/>
      <c r="G6" s="81"/>
      <c r="H6" s="81"/>
      <c r="I6" s="81"/>
      <c r="J6" s="82"/>
      <c r="K6" s="83">
        <f t="shared" si="0"/>
        <v>0</v>
      </c>
      <c r="L6" s="10" t="e">
        <f t="shared" si="1"/>
        <v>#DIV/0!</v>
      </c>
      <c r="M6" s="84">
        <f t="shared" si="2"/>
        <v>0</v>
      </c>
      <c r="N6" s="84">
        <f t="shared" si="3"/>
        <v>0</v>
      </c>
      <c r="O6" s="84" t="e">
        <f t="shared" si="4"/>
        <v>#DIV/0!</v>
      </c>
      <c r="P6" s="84" t="e">
        <f t="shared" si="5"/>
        <v>#DIV/0!</v>
      </c>
    </row>
    <row r="7" spans="1:16" ht="45">
      <c r="A7" s="127">
        <v>4</v>
      </c>
      <c r="B7" s="126" t="s">
        <v>174</v>
      </c>
      <c r="C7" s="123" t="s">
        <v>3</v>
      </c>
      <c r="D7" s="123">
        <v>50</v>
      </c>
      <c r="E7" s="81"/>
      <c r="F7" s="81"/>
      <c r="G7" s="81"/>
      <c r="H7" s="81"/>
      <c r="I7" s="81"/>
      <c r="J7" s="82"/>
      <c r="K7" s="83">
        <f t="shared" si="0"/>
        <v>0</v>
      </c>
      <c r="L7" s="10" t="e">
        <f t="shared" si="1"/>
        <v>#DIV/0!</v>
      </c>
      <c r="M7" s="84">
        <f t="shared" si="2"/>
        <v>0</v>
      </c>
      <c r="N7" s="84">
        <f t="shared" si="3"/>
        <v>0</v>
      </c>
      <c r="O7" s="84" t="e">
        <f t="shared" si="4"/>
        <v>#DIV/0!</v>
      </c>
      <c r="P7" s="84" t="e">
        <f t="shared" si="5"/>
        <v>#DIV/0!</v>
      </c>
    </row>
    <row r="8" spans="1:16" ht="45">
      <c r="A8" s="127">
        <v>5</v>
      </c>
      <c r="B8" s="126" t="s">
        <v>175</v>
      </c>
      <c r="C8" s="123" t="s">
        <v>3</v>
      </c>
      <c r="D8" s="123">
        <v>100</v>
      </c>
      <c r="E8" s="81"/>
      <c r="F8" s="81"/>
      <c r="G8" s="81"/>
      <c r="H8" s="81"/>
      <c r="I8" s="81"/>
      <c r="J8" s="82"/>
      <c r="K8" s="83">
        <f t="shared" si="0"/>
        <v>0</v>
      </c>
      <c r="L8" s="10" t="e">
        <f t="shared" si="1"/>
        <v>#DIV/0!</v>
      </c>
      <c r="M8" s="84">
        <f t="shared" si="2"/>
        <v>0</v>
      </c>
      <c r="N8" s="84">
        <f t="shared" si="3"/>
        <v>0</v>
      </c>
      <c r="O8" s="84" t="e">
        <f t="shared" si="4"/>
        <v>#DIV/0!</v>
      </c>
      <c r="P8" s="84" t="e">
        <f t="shared" si="5"/>
        <v>#DIV/0!</v>
      </c>
    </row>
    <row r="9" spans="1:16" ht="21" customHeight="1">
      <c r="A9" s="127">
        <v>6</v>
      </c>
      <c r="B9" s="81" t="s">
        <v>34</v>
      </c>
      <c r="C9" s="123" t="s">
        <v>3</v>
      </c>
      <c r="D9" s="123">
        <v>36</v>
      </c>
      <c r="E9" s="81"/>
      <c r="F9" s="81"/>
      <c r="G9" s="81"/>
      <c r="H9" s="81"/>
      <c r="I9" s="81"/>
      <c r="J9" s="82"/>
      <c r="K9" s="83">
        <f t="shared" si="0"/>
        <v>0</v>
      </c>
      <c r="L9" s="10" t="e">
        <f t="shared" si="1"/>
        <v>#DIV/0!</v>
      </c>
      <c r="M9" s="84">
        <f t="shared" si="2"/>
        <v>0</v>
      </c>
      <c r="N9" s="84">
        <f t="shared" si="3"/>
        <v>0</v>
      </c>
      <c r="O9" s="84" t="e">
        <f t="shared" si="4"/>
        <v>#DIV/0!</v>
      </c>
      <c r="P9" s="84" t="e">
        <f t="shared" si="5"/>
        <v>#DIV/0!</v>
      </c>
    </row>
    <row r="10" spans="1:16" ht="45">
      <c r="A10" s="127">
        <v>7</v>
      </c>
      <c r="B10" s="126" t="s">
        <v>35</v>
      </c>
      <c r="C10" s="123" t="s">
        <v>36</v>
      </c>
      <c r="D10" s="123">
        <v>1</v>
      </c>
      <c r="E10" s="81"/>
      <c r="F10" s="81"/>
      <c r="G10" s="81"/>
      <c r="H10" s="81"/>
      <c r="I10" s="81"/>
      <c r="J10" s="82"/>
      <c r="K10" s="83">
        <f t="shared" si="0"/>
        <v>0</v>
      </c>
      <c r="L10" s="10" t="e">
        <f t="shared" si="1"/>
        <v>#DIV/0!</v>
      </c>
      <c r="M10" s="84">
        <f t="shared" si="2"/>
        <v>0</v>
      </c>
      <c r="N10" s="84">
        <f t="shared" si="3"/>
        <v>0</v>
      </c>
      <c r="O10" s="84" t="e">
        <f t="shared" si="4"/>
        <v>#DIV/0!</v>
      </c>
      <c r="P10" s="84" t="e">
        <f t="shared" si="5"/>
        <v>#DIV/0!</v>
      </c>
    </row>
    <row r="11" spans="1:16" ht="21" customHeight="1">
      <c r="A11" s="127">
        <v>8</v>
      </c>
      <c r="B11" s="81" t="s">
        <v>37</v>
      </c>
      <c r="C11" s="123" t="s">
        <v>3</v>
      </c>
      <c r="D11" s="123">
        <v>4</v>
      </c>
      <c r="E11" s="81"/>
      <c r="F11" s="81"/>
      <c r="G11" s="81"/>
      <c r="H11" s="81"/>
      <c r="I11" s="81"/>
      <c r="J11" s="82"/>
      <c r="K11" s="83">
        <f t="shared" si="0"/>
        <v>0</v>
      </c>
      <c r="L11" s="10" t="e">
        <f t="shared" si="1"/>
        <v>#DIV/0!</v>
      </c>
      <c r="M11" s="84">
        <f t="shared" si="2"/>
        <v>0</v>
      </c>
      <c r="N11" s="84">
        <f t="shared" si="3"/>
        <v>0</v>
      </c>
      <c r="O11" s="84" t="e">
        <f t="shared" si="4"/>
        <v>#DIV/0!</v>
      </c>
      <c r="P11" s="84" t="e">
        <f t="shared" si="5"/>
        <v>#DIV/0!</v>
      </c>
    </row>
    <row r="12" spans="1:16" s="20" customFormat="1" ht="21" customHeight="1">
      <c r="A12" s="14"/>
      <c r="B12" s="14"/>
      <c r="C12" s="14"/>
      <c r="D12" s="85"/>
      <c r="E12" s="85"/>
      <c r="F12" s="85"/>
      <c r="G12" s="85"/>
      <c r="H12" s="14"/>
      <c r="I12" s="85"/>
      <c r="J12" s="14"/>
      <c r="K12" s="14"/>
      <c r="L12" s="149" t="s">
        <v>128</v>
      </c>
      <c r="M12" s="150"/>
      <c r="N12" s="151"/>
      <c r="O12" s="86" t="e">
        <f>SUM(O4:O11)</f>
        <v>#DIV/0!</v>
      </c>
      <c r="P12" s="86" t="e">
        <f>O12*1.2</f>
        <v>#DIV/0!</v>
      </c>
    </row>
    <row r="13" spans="1:16" s="20" customFormat="1" ht="7.5" customHeight="1">
      <c r="A13" s="14"/>
      <c r="B13" s="14"/>
      <c r="C13" s="14"/>
      <c r="D13" s="85"/>
      <c r="E13" s="85"/>
      <c r="F13" s="85"/>
      <c r="G13" s="85"/>
      <c r="H13" s="14"/>
      <c r="I13" s="85"/>
      <c r="J13" s="14"/>
      <c r="K13" s="14"/>
      <c r="L13" s="87"/>
      <c r="M13" s="87"/>
      <c r="N13" s="87"/>
      <c r="O13" s="88"/>
      <c r="P13" s="88"/>
    </row>
    <row r="14" spans="1:15" s="14" customFormat="1" ht="27.75" customHeight="1">
      <c r="A14" s="17"/>
      <c r="B14" s="152" t="s">
        <v>157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</row>
    <row r="15" spans="1:15" s="14" customFormat="1" ht="21" customHeight="1">
      <c r="A15" s="17"/>
      <c r="B15" s="154" t="s">
        <v>87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</row>
    <row r="16" spans="1:15" s="14" customFormat="1" ht="36.75" customHeight="1">
      <c r="A16" s="17"/>
      <c r="B16" s="155" t="s">
        <v>158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</row>
    <row r="17" spans="1:15" s="14" customFormat="1" ht="21" customHeight="1">
      <c r="A17" s="17"/>
      <c r="B17" s="154" t="s">
        <v>131</v>
      </c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</row>
    <row r="18" ht="27" customHeight="1"/>
    <row r="19" ht="343.5" customHeight="1">
      <c r="B19" s="53" t="s">
        <v>118</v>
      </c>
    </row>
  </sheetData>
  <sheetProtection/>
  <mergeCells count="7">
    <mergeCell ref="B17:O17"/>
    <mergeCell ref="B2:P2"/>
    <mergeCell ref="A1:I1"/>
    <mergeCell ref="L12:N12"/>
    <mergeCell ref="B14:O14"/>
    <mergeCell ref="B15:O15"/>
    <mergeCell ref="B16:O16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140625" style="14" customWidth="1"/>
    <col min="2" max="2" width="29.57421875" style="14" customWidth="1"/>
    <col min="3" max="3" width="4.7109375" style="14" customWidth="1"/>
    <col min="4" max="4" width="6.57421875" style="14" customWidth="1"/>
    <col min="5" max="5" width="8.7109375" style="24" customWidth="1"/>
    <col min="6" max="6" width="8.00390625" style="24" customWidth="1"/>
    <col min="7" max="7" width="8.00390625" style="24" bestFit="1" customWidth="1"/>
    <col min="8" max="8" width="7.28125" style="24" bestFit="1" customWidth="1"/>
    <col min="9" max="9" width="6.00390625" style="24" customWidth="1"/>
    <col min="10" max="10" width="6.28125" style="24" bestFit="1" customWidth="1"/>
    <col min="11" max="11" width="4.421875" style="24" bestFit="1" customWidth="1"/>
    <col min="12" max="12" width="8.28125" style="24" bestFit="1" customWidth="1"/>
    <col min="13" max="14" width="6.28125" style="24" bestFit="1" customWidth="1"/>
    <col min="15" max="16" width="8.28125" style="24" bestFit="1" customWidth="1"/>
    <col min="17" max="16384" width="9.140625" style="24" customWidth="1"/>
  </cols>
  <sheetData>
    <row r="1" spans="1:9" ht="15">
      <c r="A1" s="148" t="s">
        <v>130</v>
      </c>
      <c r="B1" s="148"/>
      <c r="C1" s="148"/>
      <c r="D1" s="148"/>
      <c r="E1" s="148"/>
      <c r="F1" s="148"/>
      <c r="G1" s="148"/>
      <c r="H1" s="148"/>
      <c r="I1" s="148"/>
    </row>
    <row r="2" spans="1:4" ht="15">
      <c r="A2" s="15">
        <v>14</v>
      </c>
      <c r="B2" s="172" t="s">
        <v>24</v>
      </c>
      <c r="C2" s="172"/>
      <c r="D2" s="128"/>
    </row>
    <row r="3" spans="1:16" ht="195">
      <c r="A3" s="6" t="s">
        <v>0</v>
      </c>
      <c r="B3" s="7" t="s">
        <v>1</v>
      </c>
      <c r="C3" s="7" t="s">
        <v>2</v>
      </c>
      <c r="D3" s="47" t="s">
        <v>5</v>
      </c>
      <c r="E3" s="76" t="s">
        <v>110</v>
      </c>
      <c r="F3" s="76" t="s">
        <v>111</v>
      </c>
      <c r="G3" s="77" t="s">
        <v>112</v>
      </c>
      <c r="H3" s="77" t="s">
        <v>113</v>
      </c>
      <c r="I3" s="78" t="s">
        <v>114</v>
      </c>
      <c r="J3" s="79" t="s">
        <v>121</v>
      </c>
      <c r="K3" s="79" t="s">
        <v>122</v>
      </c>
      <c r="L3" s="61" t="s">
        <v>123</v>
      </c>
      <c r="M3" s="61" t="s">
        <v>124</v>
      </c>
      <c r="N3" s="61" t="s">
        <v>125</v>
      </c>
      <c r="O3" s="62" t="s">
        <v>126</v>
      </c>
      <c r="P3" s="62" t="s">
        <v>127</v>
      </c>
    </row>
    <row r="4" spans="1:16" ht="15">
      <c r="A4" s="11">
        <v>1</v>
      </c>
      <c r="B4" s="100" t="s">
        <v>25</v>
      </c>
      <c r="C4" s="129" t="s">
        <v>3</v>
      </c>
      <c r="D4" s="130">
        <v>5</v>
      </c>
      <c r="E4" s="81"/>
      <c r="F4" s="81"/>
      <c r="G4" s="81"/>
      <c r="H4" s="81"/>
      <c r="I4" s="81"/>
      <c r="J4" s="82"/>
      <c r="K4" s="83">
        <f>J4*1.2</f>
        <v>0</v>
      </c>
      <c r="L4" s="10" t="e">
        <f>D4/I4</f>
        <v>#DIV/0!</v>
      </c>
      <c r="M4" s="84">
        <f>J4*I4</f>
        <v>0</v>
      </c>
      <c r="N4" s="84">
        <f>M4*1.2</f>
        <v>0</v>
      </c>
      <c r="O4" s="84" t="e">
        <f>L4*M4</f>
        <v>#DIV/0!</v>
      </c>
      <c r="P4" s="84" t="e">
        <f aca="true" t="shared" si="0" ref="P4:P9">O4*1.2</f>
        <v>#DIV/0!</v>
      </c>
    </row>
    <row r="5" spans="1:16" ht="15">
      <c r="A5" s="11">
        <f>1+A4</f>
        <v>2</v>
      </c>
      <c r="B5" s="100" t="s">
        <v>26</v>
      </c>
      <c r="C5" s="129" t="s">
        <v>3</v>
      </c>
      <c r="D5" s="100">
        <v>5</v>
      </c>
      <c r="E5" s="81"/>
      <c r="F5" s="81"/>
      <c r="G5" s="81"/>
      <c r="H5" s="81"/>
      <c r="I5" s="81"/>
      <c r="J5" s="82"/>
      <c r="K5" s="83">
        <f>J5*1.2</f>
        <v>0</v>
      </c>
      <c r="L5" s="10" t="e">
        <f>D5/I5</f>
        <v>#DIV/0!</v>
      </c>
      <c r="M5" s="84">
        <f>J5*I5</f>
        <v>0</v>
      </c>
      <c r="N5" s="84">
        <f>M5*1.2</f>
        <v>0</v>
      </c>
      <c r="O5" s="84" t="e">
        <f>L5*M5</f>
        <v>#DIV/0!</v>
      </c>
      <c r="P5" s="84" t="e">
        <f t="shared" si="0"/>
        <v>#DIV/0!</v>
      </c>
    </row>
    <row r="6" spans="1:16" ht="15">
      <c r="A6" s="11">
        <f>1+A5</f>
        <v>3</v>
      </c>
      <c r="B6" s="100" t="s">
        <v>27</v>
      </c>
      <c r="C6" s="129" t="s">
        <v>3</v>
      </c>
      <c r="D6" s="100">
        <v>10</v>
      </c>
      <c r="E6" s="81"/>
      <c r="F6" s="81"/>
      <c r="G6" s="81"/>
      <c r="H6" s="81"/>
      <c r="I6" s="81"/>
      <c r="J6" s="82"/>
      <c r="K6" s="83">
        <f>J6*1.2</f>
        <v>0</v>
      </c>
      <c r="L6" s="10" t="e">
        <f>D6/I6</f>
        <v>#DIV/0!</v>
      </c>
      <c r="M6" s="84">
        <f>J6*I6</f>
        <v>0</v>
      </c>
      <c r="N6" s="84">
        <f>M6*1.2</f>
        <v>0</v>
      </c>
      <c r="O6" s="84" t="e">
        <f>L6*M6</f>
        <v>#DIV/0!</v>
      </c>
      <c r="P6" s="84" t="e">
        <f t="shared" si="0"/>
        <v>#DIV/0!</v>
      </c>
    </row>
    <row r="7" spans="1:16" ht="45">
      <c r="A7" s="11">
        <f>1+A6</f>
        <v>4</v>
      </c>
      <c r="B7" s="100" t="s">
        <v>28</v>
      </c>
      <c r="C7" s="129" t="s">
        <v>3</v>
      </c>
      <c r="D7" s="100">
        <v>5</v>
      </c>
      <c r="E7" s="81"/>
      <c r="F7" s="81"/>
      <c r="G7" s="81"/>
      <c r="H7" s="81"/>
      <c r="I7" s="81"/>
      <c r="J7" s="82"/>
      <c r="K7" s="83">
        <f>J7*1.2</f>
        <v>0</v>
      </c>
      <c r="L7" s="10" t="e">
        <f>D7/I7</f>
        <v>#DIV/0!</v>
      </c>
      <c r="M7" s="84">
        <f>J7*I7</f>
        <v>0</v>
      </c>
      <c r="N7" s="84">
        <f>M7*1.2</f>
        <v>0</v>
      </c>
      <c r="O7" s="84" t="e">
        <f>L7*M7</f>
        <v>#DIV/0!</v>
      </c>
      <c r="P7" s="84" t="e">
        <f t="shared" si="0"/>
        <v>#DIV/0!</v>
      </c>
    </row>
    <row r="8" spans="1:16" ht="15">
      <c r="A8" s="11">
        <f>1+A7</f>
        <v>5</v>
      </c>
      <c r="B8" s="100" t="s">
        <v>29</v>
      </c>
      <c r="C8" s="129" t="s">
        <v>3</v>
      </c>
      <c r="D8" s="100">
        <v>18</v>
      </c>
      <c r="E8" s="81"/>
      <c r="F8" s="81"/>
      <c r="G8" s="81"/>
      <c r="H8" s="81"/>
      <c r="I8" s="81"/>
      <c r="J8" s="82"/>
      <c r="K8" s="83">
        <f>J8*1.2</f>
        <v>0</v>
      </c>
      <c r="L8" s="10" t="e">
        <f>D8/I8</f>
        <v>#DIV/0!</v>
      </c>
      <c r="M8" s="84">
        <f>J8*I8</f>
        <v>0</v>
      </c>
      <c r="N8" s="84">
        <f>M8*1.2</f>
        <v>0</v>
      </c>
      <c r="O8" s="84" t="e">
        <f>L8*M8</f>
        <v>#DIV/0!</v>
      </c>
      <c r="P8" s="84" t="e">
        <f t="shared" si="0"/>
        <v>#DIV/0!</v>
      </c>
    </row>
    <row r="9" spans="1:16" s="20" customFormat="1" ht="15">
      <c r="A9" s="14"/>
      <c r="B9" s="14"/>
      <c r="C9" s="14"/>
      <c r="D9" s="85"/>
      <c r="E9" s="85"/>
      <c r="F9" s="85"/>
      <c r="G9" s="85"/>
      <c r="H9" s="14"/>
      <c r="I9" s="85"/>
      <c r="J9" s="14"/>
      <c r="K9" s="14"/>
      <c r="L9" s="149" t="s">
        <v>128</v>
      </c>
      <c r="M9" s="150"/>
      <c r="N9" s="151"/>
      <c r="O9" s="86" t="e">
        <f>SUM(O4:O8)</f>
        <v>#DIV/0!</v>
      </c>
      <c r="P9" s="86" t="e">
        <f t="shared" si="0"/>
        <v>#DIV/0!</v>
      </c>
    </row>
    <row r="11" spans="1:15" s="14" customFormat="1" ht="15">
      <c r="A11" s="17"/>
      <c r="B11" s="152" t="s">
        <v>157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</row>
    <row r="12" spans="1:15" s="14" customFormat="1" ht="15">
      <c r="A12" s="17"/>
      <c r="B12" s="154" t="s">
        <v>87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</row>
    <row r="13" spans="1:15" s="14" customFormat="1" ht="15">
      <c r="A13" s="17"/>
      <c r="B13" s="155" t="s">
        <v>158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</row>
    <row r="14" spans="1:16" s="14" customFormat="1" ht="15">
      <c r="A14" s="17"/>
      <c r="B14" s="154" t="s">
        <v>131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</row>
    <row r="16" ht="375">
      <c r="B16" s="14" t="s">
        <v>117</v>
      </c>
    </row>
  </sheetData>
  <sheetProtection/>
  <mergeCells count="7">
    <mergeCell ref="B14:P14"/>
    <mergeCell ref="B2:C2"/>
    <mergeCell ref="A1:I1"/>
    <mergeCell ref="L9:N9"/>
    <mergeCell ref="B11:O11"/>
    <mergeCell ref="B12:O12"/>
    <mergeCell ref="B13:O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6">
      <selection activeCell="B26" sqref="B26:O26"/>
    </sheetView>
  </sheetViews>
  <sheetFormatPr defaultColWidth="9.140625" defaultRowHeight="12.75"/>
  <cols>
    <col min="1" max="1" width="5.28125" style="34" customWidth="1"/>
    <col min="2" max="2" width="36.28125" style="34" customWidth="1"/>
    <col min="3" max="3" width="4.57421875" style="34" customWidth="1"/>
    <col min="4" max="4" width="7.28125" style="37" bestFit="1" customWidth="1"/>
    <col min="5" max="5" width="9.421875" style="34" customWidth="1"/>
    <col min="6" max="6" width="9.57421875" style="34" bestFit="1" customWidth="1"/>
    <col min="7" max="7" width="8.57421875" style="34" bestFit="1" customWidth="1"/>
    <col min="8" max="8" width="7.7109375" style="34" customWidth="1"/>
    <col min="9" max="9" width="7.28125" style="34" customWidth="1"/>
    <col min="10" max="11" width="6.8515625" style="34" bestFit="1" customWidth="1"/>
    <col min="12" max="12" width="8.421875" style="34" bestFit="1" customWidth="1"/>
    <col min="13" max="14" width="6.28125" style="34" bestFit="1" customWidth="1"/>
    <col min="15" max="16" width="8.421875" style="34" bestFit="1" customWidth="1"/>
    <col min="17" max="16384" width="9.140625" style="34" customWidth="1"/>
  </cols>
  <sheetData>
    <row r="1" spans="1:9" s="26" customFormat="1" ht="15.75">
      <c r="A1" s="166" t="s">
        <v>130</v>
      </c>
      <c r="B1" s="166"/>
      <c r="C1" s="166"/>
      <c r="D1" s="166"/>
      <c r="E1" s="166"/>
      <c r="F1" s="166"/>
      <c r="G1" s="166"/>
      <c r="H1" s="166"/>
      <c r="I1" s="166"/>
    </row>
    <row r="2" spans="2:16" ht="38.25" customHeight="1">
      <c r="B2" s="173" t="s">
        <v>80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3" spans="1:16" s="31" customFormat="1" ht="195.75">
      <c r="A3" s="6" t="s">
        <v>0</v>
      </c>
      <c r="B3" s="7" t="s">
        <v>1</v>
      </c>
      <c r="C3" s="7" t="s">
        <v>2</v>
      </c>
      <c r="D3" s="47" t="s">
        <v>5</v>
      </c>
      <c r="E3" s="54" t="s">
        <v>110</v>
      </c>
      <c r="F3" s="54" t="s">
        <v>111</v>
      </c>
      <c r="G3" s="55" t="s">
        <v>112</v>
      </c>
      <c r="H3" s="55" t="s">
        <v>113</v>
      </c>
      <c r="I3" s="56" t="s">
        <v>114</v>
      </c>
      <c r="J3" s="59" t="s">
        <v>121</v>
      </c>
      <c r="K3" s="59" t="s">
        <v>122</v>
      </c>
      <c r="L3" s="60" t="s">
        <v>123</v>
      </c>
      <c r="M3" s="61" t="s">
        <v>124</v>
      </c>
      <c r="N3" s="61" t="s">
        <v>125</v>
      </c>
      <c r="O3" s="62" t="s">
        <v>126</v>
      </c>
      <c r="P3" s="62" t="s">
        <v>127</v>
      </c>
    </row>
    <row r="4" spans="1:16" ht="189">
      <c r="A4" s="33"/>
      <c r="B4" s="35" t="s">
        <v>99</v>
      </c>
      <c r="C4" s="49" t="s">
        <v>3</v>
      </c>
      <c r="D4" s="49">
        <v>100</v>
      </c>
      <c r="E4" s="33"/>
      <c r="F4" s="33"/>
      <c r="G4" s="33"/>
      <c r="H4" s="33"/>
      <c r="I4" s="33"/>
      <c r="J4" s="63"/>
      <c r="K4" s="64">
        <f>J4*1.2</f>
        <v>0</v>
      </c>
      <c r="L4" s="65" t="e">
        <f>D4/I4</f>
        <v>#DIV/0!</v>
      </c>
      <c r="M4" s="66">
        <f>J4*I4</f>
        <v>0</v>
      </c>
      <c r="N4" s="66">
        <f>M4*1.2</f>
        <v>0</v>
      </c>
      <c r="O4" s="66" t="e">
        <f>L4*M4</f>
        <v>#DIV/0!</v>
      </c>
      <c r="P4" s="66" t="e">
        <f>O4*1.2</f>
        <v>#DIV/0!</v>
      </c>
    </row>
    <row r="5" spans="1:16" ht="189">
      <c r="A5" s="33"/>
      <c r="B5" s="35" t="s">
        <v>100</v>
      </c>
      <c r="C5" s="49" t="s">
        <v>3</v>
      </c>
      <c r="D5" s="49">
        <v>750</v>
      </c>
      <c r="E5" s="33"/>
      <c r="F5" s="33"/>
      <c r="G5" s="33"/>
      <c r="H5" s="33"/>
      <c r="I5" s="33"/>
      <c r="J5" s="63"/>
      <c r="K5" s="64">
        <f aca="true" t="shared" si="0" ref="K5:K16">J5*1.2</f>
        <v>0</v>
      </c>
      <c r="L5" s="65" t="e">
        <f aca="true" t="shared" si="1" ref="L5:L16">D5/I5</f>
        <v>#DIV/0!</v>
      </c>
      <c r="M5" s="66">
        <f aca="true" t="shared" si="2" ref="M5:M16">J5*I5</f>
        <v>0</v>
      </c>
      <c r="N5" s="66">
        <f aca="true" t="shared" si="3" ref="N5:N16">M5*1.2</f>
        <v>0</v>
      </c>
      <c r="O5" s="66" t="e">
        <f aca="true" t="shared" si="4" ref="O5:O16">L5*M5</f>
        <v>#DIV/0!</v>
      </c>
      <c r="P5" s="66" t="e">
        <f aca="true" t="shared" si="5" ref="P5:P16">O5*1.2</f>
        <v>#DIV/0!</v>
      </c>
    </row>
    <row r="6" spans="1:16" ht="189">
      <c r="A6" s="33"/>
      <c r="B6" s="35" t="s">
        <v>101</v>
      </c>
      <c r="C6" s="49" t="s">
        <v>3</v>
      </c>
      <c r="D6" s="49">
        <v>100</v>
      </c>
      <c r="E6" s="33"/>
      <c r="F6" s="33"/>
      <c r="G6" s="33"/>
      <c r="H6" s="33"/>
      <c r="I6" s="33"/>
      <c r="J6" s="63"/>
      <c r="K6" s="64">
        <f t="shared" si="0"/>
        <v>0</v>
      </c>
      <c r="L6" s="65" t="e">
        <f t="shared" si="1"/>
        <v>#DIV/0!</v>
      </c>
      <c r="M6" s="66">
        <f t="shared" si="2"/>
        <v>0</v>
      </c>
      <c r="N6" s="66">
        <f t="shared" si="3"/>
        <v>0</v>
      </c>
      <c r="O6" s="66" t="e">
        <f t="shared" si="4"/>
        <v>#DIV/0!</v>
      </c>
      <c r="P6" s="66" t="e">
        <f t="shared" si="5"/>
        <v>#DIV/0!</v>
      </c>
    </row>
    <row r="7" spans="1:16" ht="110.25">
      <c r="A7" s="33"/>
      <c r="B7" s="32" t="s">
        <v>102</v>
      </c>
      <c r="C7" s="50" t="s">
        <v>3</v>
      </c>
      <c r="D7" s="50">
        <v>2000</v>
      </c>
      <c r="E7" s="33"/>
      <c r="F7" s="33"/>
      <c r="G7" s="33"/>
      <c r="H7" s="33"/>
      <c r="I7" s="33"/>
      <c r="J7" s="63"/>
      <c r="K7" s="64">
        <f t="shared" si="0"/>
        <v>0</v>
      </c>
      <c r="L7" s="65" t="e">
        <f t="shared" si="1"/>
        <v>#DIV/0!</v>
      </c>
      <c r="M7" s="66">
        <f t="shared" si="2"/>
        <v>0</v>
      </c>
      <c r="N7" s="66">
        <f t="shared" si="3"/>
        <v>0</v>
      </c>
      <c r="O7" s="66" t="e">
        <f t="shared" si="4"/>
        <v>#DIV/0!</v>
      </c>
      <c r="P7" s="66" t="e">
        <f t="shared" si="5"/>
        <v>#DIV/0!</v>
      </c>
    </row>
    <row r="8" spans="1:16" ht="110.25">
      <c r="A8" s="33"/>
      <c r="B8" s="32" t="s">
        <v>103</v>
      </c>
      <c r="C8" s="50" t="s">
        <v>3</v>
      </c>
      <c r="D8" s="50">
        <v>5000</v>
      </c>
      <c r="E8" s="33"/>
      <c r="F8" s="33"/>
      <c r="G8" s="33"/>
      <c r="H8" s="33"/>
      <c r="I8" s="33"/>
      <c r="J8" s="63"/>
      <c r="K8" s="64">
        <f t="shared" si="0"/>
        <v>0</v>
      </c>
      <c r="L8" s="65" t="e">
        <f t="shared" si="1"/>
        <v>#DIV/0!</v>
      </c>
      <c r="M8" s="66">
        <f t="shared" si="2"/>
        <v>0</v>
      </c>
      <c r="N8" s="66">
        <f t="shared" si="3"/>
        <v>0</v>
      </c>
      <c r="O8" s="66" t="e">
        <f t="shared" si="4"/>
        <v>#DIV/0!</v>
      </c>
      <c r="P8" s="66" t="e">
        <f t="shared" si="5"/>
        <v>#DIV/0!</v>
      </c>
    </row>
    <row r="9" spans="1:16" ht="126">
      <c r="A9" s="33"/>
      <c r="B9" s="32" t="s">
        <v>104</v>
      </c>
      <c r="C9" s="50" t="s">
        <v>3</v>
      </c>
      <c r="D9" s="50">
        <v>1500</v>
      </c>
      <c r="E9" s="33"/>
      <c r="F9" s="33"/>
      <c r="G9" s="33"/>
      <c r="H9" s="33"/>
      <c r="I9" s="33"/>
      <c r="J9" s="63"/>
      <c r="K9" s="64">
        <f t="shared" si="0"/>
        <v>0</v>
      </c>
      <c r="L9" s="65" t="e">
        <f t="shared" si="1"/>
        <v>#DIV/0!</v>
      </c>
      <c r="M9" s="66">
        <f t="shared" si="2"/>
        <v>0</v>
      </c>
      <c r="N9" s="66">
        <f t="shared" si="3"/>
        <v>0</v>
      </c>
      <c r="O9" s="66" t="e">
        <f t="shared" si="4"/>
        <v>#DIV/0!</v>
      </c>
      <c r="P9" s="66" t="e">
        <f t="shared" si="5"/>
        <v>#DIV/0!</v>
      </c>
    </row>
    <row r="10" spans="1:16" ht="126">
      <c r="A10" s="33"/>
      <c r="B10" s="32" t="s">
        <v>105</v>
      </c>
      <c r="C10" s="50" t="s">
        <v>3</v>
      </c>
      <c r="D10" s="50">
        <v>500</v>
      </c>
      <c r="E10" s="33"/>
      <c r="F10" s="33"/>
      <c r="G10" s="33"/>
      <c r="H10" s="33"/>
      <c r="I10" s="33"/>
      <c r="J10" s="63"/>
      <c r="K10" s="64">
        <f t="shared" si="0"/>
        <v>0</v>
      </c>
      <c r="L10" s="65" t="e">
        <f t="shared" si="1"/>
        <v>#DIV/0!</v>
      </c>
      <c r="M10" s="66">
        <f t="shared" si="2"/>
        <v>0</v>
      </c>
      <c r="N10" s="66">
        <f t="shared" si="3"/>
        <v>0</v>
      </c>
      <c r="O10" s="66" t="e">
        <f t="shared" si="4"/>
        <v>#DIV/0!</v>
      </c>
      <c r="P10" s="66" t="e">
        <f t="shared" si="5"/>
        <v>#DIV/0!</v>
      </c>
    </row>
    <row r="11" spans="1:16" ht="141.75">
      <c r="A11" s="33"/>
      <c r="B11" s="36" t="s">
        <v>106</v>
      </c>
      <c r="C11" s="51" t="s">
        <v>3</v>
      </c>
      <c r="D11" s="51">
        <v>1200</v>
      </c>
      <c r="E11" s="33"/>
      <c r="F11" s="33"/>
      <c r="G11" s="33"/>
      <c r="H11" s="33"/>
      <c r="I11" s="33"/>
      <c r="J11" s="63"/>
      <c r="K11" s="64">
        <f t="shared" si="0"/>
        <v>0</v>
      </c>
      <c r="L11" s="65" t="e">
        <f t="shared" si="1"/>
        <v>#DIV/0!</v>
      </c>
      <c r="M11" s="66">
        <f t="shared" si="2"/>
        <v>0</v>
      </c>
      <c r="N11" s="66">
        <f t="shared" si="3"/>
        <v>0</v>
      </c>
      <c r="O11" s="66" t="e">
        <f t="shared" si="4"/>
        <v>#DIV/0!</v>
      </c>
      <c r="P11" s="66" t="e">
        <f t="shared" si="5"/>
        <v>#DIV/0!</v>
      </c>
    </row>
    <row r="12" spans="1:16" ht="141.75">
      <c r="A12" s="33"/>
      <c r="B12" s="32" t="s">
        <v>107</v>
      </c>
      <c r="C12" s="50" t="s">
        <v>3</v>
      </c>
      <c r="D12" s="50">
        <v>5000</v>
      </c>
      <c r="E12" s="33"/>
      <c r="F12" s="33"/>
      <c r="G12" s="33"/>
      <c r="H12" s="33"/>
      <c r="I12" s="33"/>
      <c r="J12" s="63"/>
      <c r="K12" s="64">
        <f t="shared" si="0"/>
        <v>0</v>
      </c>
      <c r="L12" s="65" t="e">
        <f t="shared" si="1"/>
        <v>#DIV/0!</v>
      </c>
      <c r="M12" s="66">
        <f t="shared" si="2"/>
        <v>0</v>
      </c>
      <c r="N12" s="66">
        <f t="shared" si="3"/>
        <v>0</v>
      </c>
      <c r="O12" s="66" t="e">
        <f t="shared" si="4"/>
        <v>#DIV/0!</v>
      </c>
      <c r="P12" s="66" t="e">
        <f t="shared" si="5"/>
        <v>#DIV/0!</v>
      </c>
    </row>
    <row r="13" spans="1:16" ht="141.75">
      <c r="A13" s="33"/>
      <c r="B13" s="36" t="s">
        <v>108</v>
      </c>
      <c r="C13" s="51" t="s">
        <v>3</v>
      </c>
      <c r="D13" s="51">
        <v>1000</v>
      </c>
      <c r="E13" s="33"/>
      <c r="F13" s="33"/>
      <c r="G13" s="33"/>
      <c r="H13" s="33"/>
      <c r="I13" s="33"/>
      <c r="J13" s="63"/>
      <c r="K13" s="64">
        <f t="shared" si="0"/>
        <v>0</v>
      </c>
      <c r="L13" s="65" t="e">
        <f t="shared" si="1"/>
        <v>#DIV/0!</v>
      </c>
      <c r="M13" s="66">
        <f t="shared" si="2"/>
        <v>0</v>
      </c>
      <c r="N13" s="66">
        <f t="shared" si="3"/>
        <v>0</v>
      </c>
      <c r="O13" s="66" t="e">
        <f t="shared" si="4"/>
        <v>#DIV/0!</v>
      </c>
      <c r="P13" s="66" t="e">
        <f t="shared" si="5"/>
        <v>#DIV/0!</v>
      </c>
    </row>
    <row r="14" spans="1:16" ht="141.75">
      <c r="A14" s="33"/>
      <c r="B14" s="36" t="s">
        <v>109</v>
      </c>
      <c r="C14" s="51" t="s">
        <v>3</v>
      </c>
      <c r="D14" s="51">
        <v>1000</v>
      </c>
      <c r="E14" s="33"/>
      <c r="F14" s="33"/>
      <c r="G14" s="33"/>
      <c r="H14" s="33"/>
      <c r="I14" s="33"/>
      <c r="J14" s="63"/>
      <c r="K14" s="64">
        <f t="shared" si="0"/>
        <v>0</v>
      </c>
      <c r="L14" s="65" t="e">
        <f t="shared" si="1"/>
        <v>#DIV/0!</v>
      </c>
      <c r="M14" s="66">
        <f t="shared" si="2"/>
        <v>0</v>
      </c>
      <c r="N14" s="66">
        <f t="shared" si="3"/>
        <v>0</v>
      </c>
      <c r="O14" s="66" t="e">
        <f t="shared" si="4"/>
        <v>#DIV/0!</v>
      </c>
      <c r="P14" s="66" t="e">
        <f t="shared" si="5"/>
        <v>#DIV/0!</v>
      </c>
    </row>
    <row r="15" spans="1:16" ht="126">
      <c r="A15" s="33"/>
      <c r="B15" s="32" t="s">
        <v>81</v>
      </c>
      <c r="C15" s="50" t="s">
        <v>3</v>
      </c>
      <c r="D15" s="50">
        <v>800</v>
      </c>
      <c r="E15" s="33"/>
      <c r="F15" s="33"/>
      <c r="G15" s="33"/>
      <c r="H15" s="33"/>
      <c r="I15" s="33"/>
      <c r="J15" s="63"/>
      <c r="K15" s="64">
        <f t="shared" si="0"/>
        <v>0</v>
      </c>
      <c r="L15" s="65" t="e">
        <f t="shared" si="1"/>
        <v>#DIV/0!</v>
      </c>
      <c r="M15" s="66">
        <f t="shared" si="2"/>
        <v>0</v>
      </c>
      <c r="N15" s="66">
        <f t="shared" si="3"/>
        <v>0</v>
      </c>
      <c r="O15" s="66" t="e">
        <f t="shared" si="4"/>
        <v>#DIV/0!</v>
      </c>
      <c r="P15" s="66" t="e">
        <f t="shared" si="5"/>
        <v>#DIV/0!</v>
      </c>
    </row>
    <row r="16" spans="1:16" ht="47.25">
      <c r="A16" s="33"/>
      <c r="B16" s="52" t="s">
        <v>82</v>
      </c>
      <c r="C16" s="50" t="s">
        <v>3</v>
      </c>
      <c r="D16" s="50">
        <v>576</v>
      </c>
      <c r="E16" s="33"/>
      <c r="F16" s="33"/>
      <c r="G16" s="33"/>
      <c r="H16" s="33"/>
      <c r="I16" s="33"/>
      <c r="J16" s="63"/>
      <c r="K16" s="64">
        <f t="shared" si="0"/>
        <v>0</v>
      </c>
      <c r="L16" s="65" t="e">
        <f t="shared" si="1"/>
        <v>#DIV/0!</v>
      </c>
      <c r="M16" s="66">
        <f t="shared" si="2"/>
        <v>0</v>
      </c>
      <c r="N16" s="66">
        <f t="shared" si="3"/>
        <v>0</v>
      </c>
      <c r="O16" s="66" t="e">
        <f t="shared" si="4"/>
        <v>#DIV/0!</v>
      </c>
      <c r="P16" s="66" t="e">
        <f t="shared" si="5"/>
        <v>#DIV/0!</v>
      </c>
    </row>
    <row r="17" spans="1:16" s="68" customFormat="1" ht="15.75">
      <c r="A17" s="29"/>
      <c r="B17" s="29"/>
      <c r="C17" s="29"/>
      <c r="D17" s="30"/>
      <c r="E17" s="30"/>
      <c r="F17" s="30"/>
      <c r="G17" s="30"/>
      <c r="H17" s="29"/>
      <c r="I17" s="30"/>
      <c r="J17" s="29"/>
      <c r="K17" s="29"/>
      <c r="L17" s="167" t="s">
        <v>128</v>
      </c>
      <c r="M17" s="168"/>
      <c r="N17" s="169"/>
      <c r="O17" s="67" t="e">
        <f>SUM(O4:O16)</f>
        <v>#DIV/0!</v>
      </c>
      <c r="P17" s="67" t="e">
        <f>O17*1.2</f>
        <v>#DIV/0!</v>
      </c>
    </row>
    <row r="19" spans="1:15" s="14" customFormat="1" ht="29.25" customHeight="1">
      <c r="A19" s="17"/>
      <c r="B19" s="152" t="s">
        <v>157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</row>
    <row r="20" spans="1:15" s="14" customFormat="1" ht="15">
      <c r="A20" s="17"/>
      <c r="B20" s="154" t="s">
        <v>87</v>
      </c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</row>
    <row r="21" spans="1:15" s="14" customFormat="1" ht="15">
      <c r="A21" s="17"/>
      <c r="B21" s="155" t="s">
        <v>158</v>
      </c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</row>
    <row r="22" spans="1:15" s="14" customFormat="1" ht="15">
      <c r="A22" s="17"/>
      <c r="B22" s="154" t="s">
        <v>131</v>
      </c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</row>
    <row r="24" spans="2:15" ht="15.75">
      <c r="B24" s="174" t="s">
        <v>88</v>
      </c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</row>
    <row r="25" spans="2:15" ht="31.5" customHeight="1">
      <c r="B25" s="162" t="s">
        <v>176</v>
      </c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</row>
    <row r="26" spans="2:15" ht="15.75">
      <c r="B26" s="163" t="s">
        <v>95</v>
      </c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</row>
    <row r="27" spans="2:15" ht="15.75">
      <c r="B27" s="163" t="s">
        <v>96</v>
      </c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</row>
    <row r="28" spans="2:15" ht="34.5" customHeight="1">
      <c r="B28" s="162" t="s">
        <v>177</v>
      </c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</row>
    <row r="29" ht="362.25">
      <c r="B29" s="34" t="s">
        <v>119</v>
      </c>
    </row>
  </sheetData>
  <sheetProtection/>
  <mergeCells count="12">
    <mergeCell ref="A1:I1"/>
    <mergeCell ref="B19:O19"/>
    <mergeCell ref="B20:O20"/>
    <mergeCell ref="B21:O21"/>
    <mergeCell ref="B28:O28"/>
    <mergeCell ref="B22:O22"/>
    <mergeCell ref="B2:P2"/>
    <mergeCell ref="B24:O24"/>
    <mergeCell ref="B25:O25"/>
    <mergeCell ref="B26:O26"/>
    <mergeCell ref="B27:O27"/>
    <mergeCell ref="L17:N17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11"/>
  <sheetViews>
    <sheetView zoomScalePageLayoutView="0" workbookViewId="0" topLeftCell="A1">
      <selection activeCell="G17" sqref="G17"/>
    </sheetView>
  </sheetViews>
  <sheetFormatPr defaultColWidth="8.8515625" defaultRowHeight="12.75"/>
  <cols>
    <col min="1" max="1" width="4.421875" style="17" bestFit="1" customWidth="1"/>
    <col min="2" max="2" width="36.8515625" style="14" customWidth="1"/>
    <col min="3" max="3" width="5.421875" style="14" bestFit="1" customWidth="1"/>
    <col min="4" max="4" width="8.421875" style="112" bestFit="1" customWidth="1"/>
    <col min="5" max="5" width="9.8515625" style="14" customWidth="1"/>
    <col min="6" max="6" width="8.00390625" style="14" bestFit="1" customWidth="1"/>
    <col min="7" max="7" width="7.7109375" style="14" customWidth="1"/>
    <col min="8" max="8" width="7.57421875" style="14" customWidth="1"/>
    <col min="9" max="9" width="6.00390625" style="14" bestFit="1" customWidth="1"/>
    <col min="10" max="10" width="6.28125" style="14" bestFit="1" customWidth="1"/>
    <col min="11" max="11" width="4.421875" style="14" bestFit="1" customWidth="1"/>
    <col min="12" max="12" width="8.421875" style="14" bestFit="1" customWidth="1"/>
    <col min="13" max="13" width="5.8515625" style="14" customWidth="1"/>
    <col min="14" max="14" width="5.421875" style="14" customWidth="1"/>
    <col min="15" max="15" width="8.140625" style="14" customWidth="1"/>
    <col min="16" max="16" width="8.421875" style="14" bestFit="1" customWidth="1"/>
    <col min="17" max="16384" width="8.8515625" style="14" customWidth="1"/>
  </cols>
  <sheetData>
    <row r="1" spans="1:9" s="24" customFormat="1" ht="15">
      <c r="A1" s="148" t="s">
        <v>130</v>
      </c>
      <c r="B1" s="148"/>
      <c r="C1" s="148"/>
      <c r="D1" s="148"/>
      <c r="E1" s="148"/>
      <c r="F1" s="148"/>
      <c r="G1" s="148"/>
      <c r="H1" s="148"/>
      <c r="I1" s="148"/>
    </row>
    <row r="2" spans="1:16" ht="28.5" customHeight="1">
      <c r="A2" s="15">
        <v>16</v>
      </c>
      <c r="B2" s="175" t="s">
        <v>6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</row>
    <row r="3" spans="1:16" ht="195">
      <c r="A3" s="5" t="s">
        <v>0</v>
      </c>
      <c r="B3" s="7" t="s">
        <v>1</v>
      </c>
      <c r="C3" s="7" t="s">
        <v>2</v>
      </c>
      <c r="D3" s="6" t="s">
        <v>5</v>
      </c>
      <c r="E3" s="76" t="s">
        <v>110</v>
      </c>
      <c r="F3" s="76" t="s">
        <v>111</v>
      </c>
      <c r="G3" s="77" t="s">
        <v>112</v>
      </c>
      <c r="H3" s="77" t="s">
        <v>115</v>
      </c>
      <c r="I3" s="78" t="s">
        <v>114</v>
      </c>
      <c r="J3" s="79" t="s">
        <v>121</v>
      </c>
      <c r="K3" s="79" t="s">
        <v>122</v>
      </c>
      <c r="L3" s="61" t="s">
        <v>123</v>
      </c>
      <c r="M3" s="61" t="s">
        <v>124</v>
      </c>
      <c r="N3" s="61" t="s">
        <v>125</v>
      </c>
      <c r="O3" s="62" t="s">
        <v>126</v>
      </c>
      <c r="P3" s="62" t="s">
        <v>127</v>
      </c>
    </row>
    <row r="4" spans="1:16" ht="30">
      <c r="A4" s="80">
        <v>1</v>
      </c>
      <c r="B4" s="19" t="s">
        <v>7</v>
      </c>
      <c r="C4" s="11" t="s">
        <v>3</v>
      </c>
      <c r="D4" s="11">
        <v>10</v>
      </c>
      <c r="E4" s="19"/>
      <c r="F4" s="19"/>
      <c r="G4" s="19"/>
      <c r="H4" s="19"/>
      <c r="I4" s="19"/>
      <c r="J4" s="82"/>
      <c r="K4" s="83">
        <f>J4*1.2</f>
        <v>0</v>
      </c>
      <c r="L4" s="10" t="e">
        <f>D4/I4</f>
        <v>#DIV/0!</v>
      </c>
      <c r="M4" s="84">
        <f>J4*I4</f>
        <v>0</v>
      </c>
      <c r="N4" s="84">
        <f>M4*1.2</f>
        <v>0</v>
      </c>
      <c r="O4" s="84" t="e">
        <f>L4*M4</f>
        <v>#DIV/0!</v>
      </c>
      <c r="P4" s="84" t="e">
        <f>O4*1.2</f>
        <v>#DIV/0!</v>
      </c>
    </row>
    <row r="5" spans="1:16" s="20" customFormat="1" ht="15">
      <c r="A5" s="14"/>
      <c r="B5" s="14"/>
      <c r="C5" s="14"/>
      <c r="D5" s="85"/>
      <c r="E5" s="85"/>
      <c r="F5" s="85"/>
      <c r="G5" s="85"/>
      <c r="H5" s="14"/>
      <c r="I5" s="85"/>
      <c r="J5" s="14"/>
      <c r="K5" s="14"/>
      <c r="L5" s="149" t="s">
        <v>128</v>
      </c>
      <c r="M5" s="150"/>
      <c r="N5" s="151"/>
      <c r="O5" s="86" t="e">
        <f>SUM(O4)</f>
        <v>#DIV/0!</v>
      </c>
      <c r="P5" s="86" t="e">
        <f>O5*1.2</f>
        <v>#DIV/0!</v>
      </c>
    </row>
    <row r="6" spans="1:4" ht="15">
      <c r="A6" s="131"/>
      <c r="C6" s="17"/>
      <c r="D6" s="17"/>
    </row>
    <row r="7" spans="2:15" ht="25.5" customHeight="1">
      <c r="B7" s="152" t="s">
        <v>86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</row>
    <row r="8" spans="2:14" ht="15">
      <c r="B8" s="154" t="s">
        <v>87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</row>
    <row r="9" spans="2:15" ht="15">
      <c r="B9" s="154" t="s">
        <v>178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</row>
    <row r="10" spans="2:15" ht="38.25" customHeight="1">
      <c r="B10" s="155" t="s">
        <v>179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</row>
    <row r="11" ht="15">
      <c r="B11" s="91"/>
    </row>
  </sheetData>
  <sheetProtection/>
  <mergeCells count="7">
    <mergeCell ref="A1:I1"/>
    <mergeCell ref="L5:N5"/>
    <mergeCell ref="B7:O7"/>
    <mergeCell ref="B2:P2"/>
    <mergeCell ref="B8:N8"/>
    <mergeCell ref="B9:O9"/>
    <mergeCell ref="B10:O1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12"/>
  <sheetViews>
    <sheetView zoomScalePageLayoutView="0" workbookViewId="0" topLeftCell="A7">
      <selection activeCell="B28" sqref="B28"/>
    </sheetView>
  </sheetViews>
  <sheetFormatPr defaultColWidth="8.8515625" defaultRowHeight="12.75"/>
  <cols>
    <col min="1" max="1" width="6.00390625" style="17" customWidth="1"/>
    <col min="2" max="2" width="32.8515625" style="14" customWidth="1"/>
    <col min="3" max="3" width="6.00390625" style="14" customWidth="1"/>
    <col min="4" max="4" width="8.7109375" style="112" customWidth="1"/>
    <col min="5" max="5" width="9.57421875" style="14" customWidth="1"/>
    <col min="6" max="6" width="8.57421875" style="14" customWidth="1"/>
    <col min="7" max="7" width="8.28125" style="14" customWidth="1"/>
    <col min="8" max="8" width="7.57421875" style="14" bestFit="1" customWidth="1"/>
    <col min="9" max="9" width="6.00390625" style="14" customWidth="1"/>
    <col min="10" max="10" width="6.28125" style="14" bestFit="1" customWidth="1"/>
    <col min="11" max="11" width="4.421875" style="14" bestFit="1" customWidth="1"/>
    <col min="12" max="12" width="8.28125" style="14" bestFit="1" customWidth="1"/>
    <col min="13" max="14" width="6.28125" style="14" bestFit="1" customWidth="1"/>
    <col min="15" max="16" width="8.28125" style="14" bestFit="1" customWidth="1"/>
    <col min="17" max="16384" width="8.8515625" style="14" customWidth="1"/>
  </cols>
  <sheetData>
    <row r="1" spans="1:9" s="24" customFormat="1" ht="15">
      <c r="A1" s="148" t="s">
        <v>130</v>
      </c>
      <c r="B1" s="148"/>
      <c r="C1" s="148"/>
      <c r="D1" s="148"/>
      <c r="E1" s="148"/>
      <c r="F1" s="148"/>
      <c r="G1" s="148"/>
      <c r="H1" s="148"/>
      <c r="I1" s="148"/>
    </row>
    <row r="2" spans="1:12" ht="36" customHeight="1">
      <c r="A2" s="15" t="s">
        <v>83</v>
      </c>
      <c r="B2" s="175" t="s">
        <v>22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6" ht="195">
      <c r="A3" s="181" t="s">
        <v>0</v>
      </c>
      <c r="B3" s="182" t="s">
        <v>1</v>
      </c>
      <c r="C3" s="182" t="s">
        <v>2</v>
      </c>
      <c r="D3" s="183" t="s">
        <v>5</v>
      </c>
      <c r="E3" s="76" t="s">
        <v>110</v>
      </c>
      <c r="F3" s="76" t="s">
        <v>111</v>
      </c>
      <c r="G3" s="77" t="s">
        <v>112</v>
      </c>
      <c r="H3" s="77" t="s">
        <v>115</v>
      </c>
      <c r="I3" s="78" t="s">
        <v>114</v>
      </c>
      <c r="J3" s="79" t="s">
        <v>121</v>
      </c>
      <c r="K3" s="79" t="s">
        <v>122</v>
      </c>
      <c r="L3" s="61" t="s">
        <v>123</v>
      </c>
      <c r="M3" s="61" t="s">
        <v>124</v>
      </c>
      <c r="N3" s="61" t="s">
        <v>125</v>
      </c>
      <c r="O3" s="62" t="s">
        <v>126</v>
      </c>
      <c r="P3" s="62" t="s">
        <v>127</v>
      </c>
    </row>
    <row r="4" spans="1:16" s="90" customFormat="1" ht="31.5">
      <c r="A4" s="41">
        <v>1</v>
      </c>
      <c r="B4" s="184" t="s">
        <v>181</v>
      </c>
      <c r="C4" s="41" t="s">
        <v>3</v>
      </c>
      <c r="D4" s="41">
        <v>5</v>
      </c>
      <c r="E4" s="100"/>
      <c r="F4" s="100"/>
      <c r="G4" s="100"/>
      <c r="H4" s="100"/>
      <c r="I4" s="100"/>
      <c r="J4" s="82"/>
      <c r="K4" s="83">
        <f>J4*1.2</f>
        <v>0</v>
      </c>
      <c r="L4" s="10" t="e">
        <f>D4/I4</f>
        <v>#DIV/0!</v>
      </c>
      <c r="M4" s="84">
        <f>J4*I4</f>
        <v>0</v>
      </c>
      <c r="N4" s="84">
        <f>M4*1.2</f>
        <v>0</v>
      </c>
      <c r="O4" s="84" t="e">
        <f>L4*M4</f>
        <v>#DIV/0!</v>
      </c>
      <c r="P4" s="84" t="e">
        <f>O4*1.2</f>
        <v>#DIV/0!</v>
      </c>
    </row>
    <row r="5" spans="1:16" s="90" customFormat="1" ht="31.5">
      <c r="A5" s="41">
        <v>2</v>
      </c>
      <c r="B5" s="184" t="s">
        <v>8</v>
      </c>
      <c r="C5" s="41" t="s">
        <v>3</v>
      </c>
      <c r="D5" s="41">
        <v>5</v>
      </c>
      <c r="E5" s="100"/>
      <c r="F5" s="100"/>
      <c r="G5" s="100"/>
      <c r="H5" s="100"/>
      <c r="I5" s="100"/>
      <c r="J5" s="82"/>
      <c r="K5" s="83">
        <f>J5*1.2</f>
        <v>0</v>
      </c>
      <c r="L5" s="10" t="e">
        <f>D5/I5</f>
        <v>#DIV/0!</v>
      </c>
      <c r="M5" s="84">
        <f>J5*I5</f>
        <v>0</v>
      </c>
      <c r="N5" s="84">
        <f>M5*1.2</f>
        <v>0</v>
      </c>
      <c r="O5" s="84" t="e">
        <f>L5*M5</f>
        <v>#DIV/0!</v>
      </c>
      <c r="P5" s="84" t="e">
        <f>O5*1.2</f>
        <v>#DIV/0!</v>
      </c>
    </row>
    <row r="6" spans="1:16" s="90" customFormat="1" ht="31.5">
      <c r="A6" s="41">
        <v>3</v>
      </c>
      <c r="B6" s="184" t="s">
        <v>9</v>
      </c>
      <c r="C6" s="41" t="s">
        <v>3</v>
      </c>
      <c r="D6" s="41">
        <v>3</v>
      </c>
      <c r="E6" s="100"/>
      <c r="F6" s="100"/>
      <c r="G6" s="100"/>
      <c r="H6" s="100"/>
      <c r="I6" s="100"/>
      <c r="J6" s="82"/>
      <c r="K6" s="83">
        <f>J6*1.2</f>
        <v>0</v>
      </c>
      <c r="L6" s="10" t="e">
        <f>D6/I6</f>
        <v>#DIV/0!</v>
      </c>
      <c r="M6" s="84">
        <f>J6*I6</f>
        <v>0</v>
      </c>
      <c r="N6" s="84">
        <f>M6*1.2</f>
        <v>0</v>
      </c>
      <c r="O6" s="84" t="e">
        <f>L6*M6</f>
        <v>#DIV/0!</v>
      </c>
      <c r="P6" s="84" t="e">
        <f>O6*1.2</f>
        <v>#DIV/0!</v>
      </c>
    </row>
    <row r="7" spans="1:16" s="20" customFormat="1" ht="15">
      <c r="A7" s="14"/>
      <c r="B7" s="14"/>
      <c r="C7" s="14"/>
      <c r="D7" s="85"/>
      <c r="E7" s="85"/>
      <c r="F7" s="85"/>
      <c r="G7" s="85"/>
      <c r="H7" s="14"/>
      <c r="I7" s="85"/>
      <c r="J7" s="14"/>
      <c r="K7" s="14"/>
      <c r="L7" s="149" t="s">
        <v>128</v>
      </c>
      <c r="M7" s="150"/>
      <c r="N7" s="151"/>
      <c r="O7" s="86" t="e">
        <f>SUM(O4:O6)</f>
        <v>#DIV/0!</v>
      </c>
      <c r="P7" s="86" t="e">
        <f>O7*1.2</f>
        <v>#DIV/0!</v>
      </c>
    </row>
    <row r="8" spans="1:16" s="20" customFormat="1" ht="15">
      <c r="A8" s="14"/>
      <c r="B8" s="14"/>
      <c r="C8" s="14"/>
      <c r="D8" s="85"/>
      <c r="E8" s="85"/>
      <c r="F8" s="85"/>
      <c r="G8" s="85"/>
      <c r="H8" s="14"/>
      <c r="I8" s="85"/>
      <c r="J8" s="14"/>
      <c r="K8" s="14"/>
      <c r="L8" s="87"/>
      <c r="M8" s="87"/>
      <c r="N8" s="87"/>
      <c r="O8" s="88"/>
      <c r="P8" s="88"/>
    </row>
    <row r="9" spans="2:15" ht="36.75" customHeight="1">
      <c r="B9" s="152" t="s">
        <v>86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</row>
    <row r="10" spans="2:14" ht="15">
      <c r="B10" s="154" t="s">
        <v>87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</row>
    <row r="11" spans="2:15" ht="15">
      <c r="B11" s="154" t="s">
        <v>178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</row>
    <row r="12" spans="2:15" ht="38.25" customHeight="1">
      <c r="B12" s="155" t="s">
        <v>179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</row>
  </sheetData>
  <sheetProtection/>
  <mergeCells count="7">
    <mergeCell ref="L7:N7"/>
    <mergeCell ref="A1:I1"/>
    <mergeCell ref="B2:L2"/>
    <mergeCell ref="B9:O9"/>
    <mergeCell ref="B10:N10"/>
    <mergeCell ref="B11:O11"/>
    <mergeCell ref="B12:O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1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140625" style="24" bestFit="1" customWidth="1"/>
    <col min="2" max="2" width="30.140625" style="24" customWidth="1"/>
    <col min="3" max="3" width="5.421875" style="24" bestFit="1" customWidth="1"/>
    <col min="4" max="4" width="8.421875" style="24" bestFit="1" customWidth="1"/>
    <col min="5" max="5" width="8.421875" style="132" bestFit="1" customWidth="1"/>
    <col min="6" max="6" width="9.421875" style="132" bestFit="1" customWidth="1"/>
    <col min="7" max="7" width="8.28125" style="24" customWidth="1"/>
    <col min="8" max="8" width="7.57421875" style="24" bestFit="1" customWidth="1"/>
    <col min="9" max="9" width="6.28125" style="24" customWidth="1"/>
    <col min="10" max="10" width="6.28125" style="24" bestFit="1" customWidth="1"/>
    <col min="11" max="11" width="4.421875" style="24" bestFit="1" customWidth="1"/>
    <col min="12" max="12" width="8.28125" style="24" bestFit="1" customWidth="1"/>
    <col min="13" max="14" width="6.28125" style="24" bestFit="1" customWidth="1"/>
    <col min="15" max="16384" width="9.140625" style="24" customWidth="1"/>
  </cols>
  <sheetData>
    <row r="1" spans="1:9" ht="15">
      <c r="A1" s="148" t="s">
        <v>130</v>
      </c>
      <c r="B1" s="148"/>
      <c r="C1" s="148"/>
      <c r="D1" s="148"/>
      <c r="E1" s="148"/>
      <c r="F1" s="148"/>
      <c r="G1" s="148"/>
      <c r="H1" s="148"/>
      <c r="I1" s="148"/>
    </row>
    <row r="2" spans="1:4" ht="15">
      <c r="A2" s="15" t="s">
        <v>84</v>
      </c>
      <c r="B2" s="176" t="s">
        <v>23</v>
      </c>
      <c r="C2" s="176"/>
      <c r="D2" s="176"/>
    </row>
    <row r="3" spans="1:16" ht="195">
      <c r="A3" s="5" t="s">
        <v>0</v>
      </c>
      <c r="B3" s="7" t="s">
        <v>1</v>
      </c>
      <c r="C3" s="7" t="s">
        <v>2</v>
      </c>
      <c r="D3" s="6" t="s">
        <v>5</v>
      </c>
      <c r="E3" s="76" t="s">
        <v>110</v>
      </c>
      <c r="F3" s="76" t="s">
        <v>111</v>
      </c>
      <c r="G3" s="77" t="s">
        <v>112</v>
      </c>
      <c r="H3" s="77" t="s">
        <v>115</v>
      </c>
      <c r="I3" s="78" t="s">
        <v>114</v>
      </c>
      <c r="J3" s="79" t="s">
        <v>121</v>
      </c>
      <c r="K3" s="79" t="s">
        <v>122</v>
      </c>
      <c r="L3" s="61" t="s">
        <v>123</v>
      </c>
      <c r="M3" s="61" t="s">
        <v>124</v>
      </c>
      <c r="N3" s="61" t="s">
        <v>125</v>
      </c>
      <c r="O3" s="62" t="s">
        <v>126</v>
      </c>
      <c r="P3" s="62" t="s">
        <v>127</v>
      </c>
    </row>
    <row r="4" spans="1:16" ht="45">
      <c r="A4" s="11">
        <v>1</v>
      </c>
      <c r="B4" s="19" t="s">
        <v>10</v>
      </c>
      <c r="C4" s="11" t="s">
        <v>3</v>
      </c>
      <c r="D4" s="11">
        <v>3</v>
      </c>
      <c r="E4" s="133"/>
      <c r="F4" s="133"/>
      <c r="G4" s="81"/>
      <c r="H4" s="81"/>
      <c r="I4" s="81"/>
      <c r="J4" s="82"/>
      <c r="K4" s="83">
        <f>J4*1.2</f>
        <v>0</v>
      </c>
      <c r="L4" s="10" t="e">
        <f>D4/I4</f>
        <v>#DIV/0!</v>
      </c>
      <c r="M4" s="84">
        <f>J4*I4</f>
        <v>0</v>
      </c>
      <c r="N4" s="84">
        <f>M4*1.2</f>
        <v>0</v>
      </c>
      <c r="O4" s="84" t="e">
        <f>L4*M4</f>
        <v>#DIV/0!</v>
      </c>
      <c r="P4" s="84" t="e">
        <f>O4*1.2</f>
        <v>#DIV/0!</v>
      </c>
    </row>
    <row r="5" spans="1:16" s="20" customFormat="1" ht="15">
      <c r="A5" s="14"/>
      <c r="B5" s="14"/>
      <c r="C5" s="14"/>
      <c r="D5" s="85"/>
      <c r="E5" s="85"/>
      <c r="F5" s="85"/>
      <c r="G5" s="85"/>
      <c r="H5" s="14"/>
      <c r="I5" s="85"/>
      <c r="J5" s="14"/>
      <c r="K5" s="14"/>
      <c r="L5" s="149" t="s">
        <v>128</v>
      </c>
      <c r="M5" s="150"/>
      <c r="N5" s="151"/>
      <c r="O5" s="86" t="e">
        <f>SUM(O4)</f>
        <v>#DIV/0!</v>
      </c>
      <c r="P5" s="86" t="e">
        <f>O5*1.2</f>
        <v>#DIV/0!</v>
      </c>
    </row>
    <row r="6" spans="1:16" s="20" customFormat="1" ht="15">
      <c r="A6" s="14"/>
      <c r="B6" s="14"/>
      <c r="C6" s="14"/>
      <c r="D6" s="85"/>
      <c r="E6" s="85"/>
      <c r="F6" s="85"/>
      <c r="G6" s="85"/>
      <c r="H6" s="14"/>
      <c r="I6" s="85"/>
      <c r="J6" s="14"/>
      <c r="K6" s="14"/>
      <c r="L6" s="87"/>
      <c r="M6" s="87"/>
      <c r="N6" s="87"/>
      <c r="O6" s="88"/>
      <c r="P6" s="88"/>
    </row>
    <row r="7" spans="1:15" s="14" customFormat="1" ht="42" customHeight="1">
      <c r="A7" s="17"/>
      <c r="B7" s="152" t="s">
        <v>86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</row>
    <row r="8" spans="1:14" s="14" customFormat="1" ht="15">
      <c r="A8" s="17"/>
      <c r="B8" s="154" t="s">
        <v>87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</row>
    <row r="9" spans="1:15" s="14" customFormat="1" ht="15">
      <c r="A9" s="17"/>
      <c r="B9" s="154" t="s">
        <v>178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</row>
    <row r="10" spans="1:15" s="14" customFormat="1" ht="38.25" customHeight="1">
      <c r="A10" s="17"/>
      <c r="B10" s="155" t="s">
        <v>179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</row>
  </sheetData>
  <sheetProtection/>
  <mergeCells count="7">
    <mergeCell ref="B2:D2"/>
    <mergeCell ref="L5:N5"/>
    <mergeCell ref="A1:I1"/>
    <mergeCell ref="B7:O7"/>
    <mergeCell ref="B8:N8"/>
    <mergeCell ref="B9:O9"/>
    <mergeCell ref="B10:O1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E45"/>
  <sheetViews>
    <sheetView zoomScalePageLayoutView="0" workbookViewId="0" topLeftCell="A4">
      <selection activeCell="A23" sqref="A23:IV23"/>
    </sheetView>
  </sheetViews>
  <sheetFormatPr defaultColWidth="10.140625" defaultRowHeight="12.75"/>
  <cols>
    <col min="1" max="1" width="6.140625" style="24" bestFit="1" customWidth="1"/>
    <col min="2" max="2" width="39.00390625" style="24" customWidth="1"/>
    <col min="3" max="3" width="6.7109375" style="24" customWidth="1"/>
    <col min="4" max="4" width="7.28125" style="98" customWidth="1"/>
    <col min="5" max="5" width="8.421875" style="24" customWidth="1"/>
    <col min="6" max="6" width="9.57421875" style="24" customWidth="1"/>
    <col min="7" max="7" width="8.57421875" style="24" customWidth="1"/>
    <col min="8" max="8" width="9.7109375" style="24" customWidth="1"/>
    <col min="9" max="9" width="6.00390625" style="24" bestFit="1" customWidth="1"/>
    <col min="10" max="10" width="5.57421875" style="24" customWidth="1"/>
    <col min="11" max="11" width="4.421875" style="24" bestFit="1" customWidth="1"/>
    <col min="12" max="12" width="8.28125" style="24" bestFit="1" customWidth="1"/>
    <col min="13" max="13" width="5.140625" style="24" customWidth="1"/>
    <col min="14" max="14" width="5.8515625" style="24" customWidth="1"/>
    <col min="15" max="15" width="8.140625" style="24" customWidth="1"/>
    <col min="16" max="16" width="8.00390625" style="24" customWidth="1"/>
    <col min="17" max="227" width="9.140625" style="24" customWidth="1"/>
    <col min="228" max="228" width="5.28125" style="24" customWidth="1"/>
    <col min="229" max="229" width="27.28125" style="24" customWidth="1"/>
    <col min="230" max="230" width="5.8515625" style="24" customWidth="1"/>
    <col min="231" max="231" width="23.00390625" style="24" customWidth="1"/>
    <col min="232" max="232" width="9.57421875" style="24" customWidth="1"/>
    <col min="233" max="233" width="8.140625" style="24" customWidth="1"/>
    <col min="234" max="234" width="15.8515625" style="24" customWidth="1"/>
    <col min="235" max="235" width="6.28125" style="24" customWidth="1"/>
    <col min="236" max="237" width="9.7109375" style="24" customWidth="1"/>
    <col min="238" max="238" width="10.8515625" style="24" customWidth="1"/>
    <col min="239" max="16384" width="10.140625" style="24" customWidth="1"/>
  </cols>
  <sheetData>
    <row r="1" spans="1:9" ht="15">
      <c r="A1" s="148" t="s">
        <v>129</v>
      </c>
      <c r="B1" s="148"/>
      <c r="C1" s="148"/>
      <c r="D1" s="148"/>
      <c r="E1" s="148"/>
      <c r="F1" s="148"/>
      <c r="G1" s="148"/>
      <c r="H1" s="148"/>
      <c r="I1" s="148"/>
    </row>
    <row r="2" spans="1:239" ht="15">
      <c r="A2" s="72">
        <v>1</v>
      </c>
      <c r="B2" s="73" t="s">
        <v>98</v>
      </c>
      <c r="C2" s="74"/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</row>
    <row r="3" spans="1:239" ht="207">
      <c r="A3" s="5" t="s">
        <v>0</v>
      </c>
      <c r="B3" s="7" t="s">
        <v>1</v>
      </c>
      <c r="C3" s="7" t="s">
        <v>2</v>
      </c>
      <c r="D3" s="23" t="s">
        <v>5</v>
      </c>
      <c r="E3" s="76" t="s">
        <v>110</v>
      </c>
      <c r="F3" s="76" t="s">
        <v>111</v>
      </c>
      <c r="G3" s="77" t="s">
        <v>112</v>
      </c>
      <c r="H3" s="77" t="s">
        <v>113</v>
      </c>
      <c r="I3" s="78" t="s">
        <v>114</v>
      </c>
      <c r="J3" s="79" t="s">
        <v>121</v>
      </c>
      <c r="K3" s="79" t="s">
        <v>122</v>
      </c>
      <c r="L3" s="61" t="s">
        <v>123</v>
      </c>
      <c r="M3" s="61" t="s">
        <v>124</v>
      </c>
      <c r="N3" s="61" t="s">
        <v>125</v>
      </c>
      <c r="O3" s="62" t="s">
        <v>126</v>
      </c>
      <c r="P3" s="62" t="s">
        <v>127</v>
      </c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</row>
    <row r="4" spans="1:239" ht="30">
      <c r="A4" s="80">
        <v>1</v>
      </c>
      <c r="B4" s="19" t="s">
        <v>21</v>
      </c>
      <c r="C4" s="11" t="s">
        <v>3</v>
      </c>
      <c r="D4" s="80">
        <v>10</v>
      </c>
      <c r="E4" s="81"/>
      <c r="F4" s="81"/>
      <c r="G4" s="81"/>
      <c r="H4" s="81"/>
      <c r="I4" s="81"/>
      <c r="J4" s="82"/>
      <c r="K4" s="83">
        <f>J4*1.2</f>
        <v>0</v>
      </c>
      <c r="L4" s="10" t="e">
        <f>D4/I4</f>
        <v>#DIV/0!</v>
      </c>
      <c r="M4" s="84">
        <f>J4*I4</f>
        <v>0</v>
      </c>
      <c r="N4" s="84">
        <f>M4*1.2</f>
        <v>0</v>
      </c>
      <c r="O4" s="84" t="e">
        <f>L4*M4</f>
        <v>#DIV/0!</v>
      </c>
      <c r="P4" s="84" t="e">
        <f>O4*1.2</f>
        <v>#DIV/0!</v>
      </c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</row>
    <row r="5" spans="1:16" s="20" customFormat="1" ht="15">
      <c r="A5" s="14"/>
      <c r="B5" s="14"/>
      <c r="C5" s="14"/>
      <c r="D5" s="85"/>
      <c r="E5" s="85"/>
      <c r="F5" s="85"/>
      <c r="G5" s="85"/>
      <c r="H5" s="14"/>
      <c r="I5" s="85"/>
      <c r="J5" s="14"/>
      <c r="K5" s="14"/>
      <c r="L5" s="149" t="s">
        <v>128</v>
      </c>
      <c r="M5" s="150"/>
      <c r="N5" s="151"/>
      <c r="O5" s="86" t="e">
        <f>SUM(O4)</f>
        <v>#DIV/0!</v>
      </c>
      <c r="P5" s="86" t="e">
        <f>O5*1.2</f>
        <v>#DIV/0!</v>
      </c>
    </row>
    <row r="6" spans="1:16" s="20" customFormat="1" ht="15">
      <c r="A6" s="14"/>
      <c r="B6" s="14"/>
      <c r="C6" s="14"/>
      <c r="D6" s="85"/>
      <c r="E6" s="85"/>
      <c r="F6" s="85"/>
      <c r="G6" s="85"/>
      <c r="H6" s="14"/>
      <c r="I6" s="85"/>
      <c r="J6" s="14"/>
      <c r="K6" s="14"/>
      <c r="L6" s="87"/>
      <c r="M6" s="87"/>
      <c r="N6" s="87"/>
      <c r="O6" s="88"/>
      <c r="P6" s="88"/>
    </row>
    <row r="7" spans="1:239" ht="24.75" customHeight="1">
      <c r="A7" s="89"/>
      <c r="B7" s="152" t="s">
        <v>148</v>
      </c>
      <c r="C7" s="153"/>
      <c r="D7" s="153"/>
      <c r="E7" s="153"/>
      <c r="F7" s="153"/>
      <c r="G7" s="153"/>
      <c r="H7" s="153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</row>
    <row r="8" spans="1:239" ht="15">
      <c r="A8" s="90"/>
      <c r="B8" s="154" t="s">
        <v>87</v>
      </c>
      <c r="C8" s="154"/>
      <c r="D8" s="154"/>
      <c r="E8" s="154"/>
      <c r="F8" s="154"/>
      <c r="G8" s="154"/>
      <c r="H8" s="154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</row>
    <row r="9" spans="1:239" ht="29.25" customHeight="1">
      <c r="A9" s="92"/>
      <c r="B9" s="155" t="s">
        <v>150</v>
      </c>
      <c r="C9" s="154"/>
      <c r="D9" s="154"/>
      <c r="E9" s="154"/>
      <c r="F9" s="154"/>
      <c r="G9" s="154"/>
      <c r="H9" s="154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</row>
    <row r="10" spans="1:239" ht="28.5" customHeight="1">
      <c r="A10" s="92"/>
      <c r="B10" s="155" t="s">
        <v>149</v>
      </c>
      <c r="C10" s="154"/>
      <c r="D10" s="154"/>
      <c r="E10" s="154"/>
      <c r="F10" s="154"/>
      <c r="G10" s="154"/>
      <c r="H10" s="154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</row>
    <row r="11" spans="1:239" ht="15">
      <c r="A11" s="92"/>
      <c r="B11" s="91"/>
      <c r="C11" s="92"/>
      <c r="D11" s="93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</row>
    <row r="12" spans="1:239" ht="15">
      <c r="A12" s="92"/>
      <c r="B12" s="146" t="s">
        <v>88</v>
      </c>
      <c r="C12" s="146"/>
      <c r="D12" s="146"/>
      <c r="E12" s="146"/>
      <c r="F12" s="146"/>
      <c r="G12" s="146"/>
      <c r="H12" s="146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</row>
    <row r="13" spans="1:8" ht="15">
      <c r="A13" s="94"/>
      <c r="B13" s="147" t="s">
        <v>132</v>
      </c>
      <c r="C13" s="147"/>
      <c r="D13" s="147"/>
      <c r="E13" s="147"/>
      <c r="F13" s="147"/>
      <c r="G13" s="147"/>
      <c r="H13" s="147"/>
    </row>
    <row r="14" spans="1:8" ht="15">
      <c r="A14" s="94"/>
      <c r="B14" s="144" t="s">
        <v>133</v>
      </c>
      <c r="C14" s="144"/>
      <c r="D14" s="144"/>
      <c r="E14" s="144"/>
      <c r="F14" s="144"/>
      <c r="G14" s="144"/>
      <c r="H14" s="144"/>
    </row>
    <row r="15" spans="1:8" ht="15">
      <c r="A15" s="94"/>
      <c r="B15" s="147" t="s">
        <v>134</v>
      </c>
      <c r="C15" s="147"/>
      <c r="D15" s="147"/>
      <c r="E15" s="147"/>
      <c r="F15" s="147"/>
      <c r="G15" s="147"/>
      <c r="H15" s="147"/>
    </row>
    <row r="16" spans="1:4" ht="15">
      <c r="A16" s="94"/>
      <c r="B16" s="96" t="s">
        <v>135</v>
      </c>
      <c r="C16" s="94"/>
      <c r="D16" s="95"/>
    </row>
    <row r="17" spans="1:4" ht="15">
      <c r="A17" s="94"/>
      <c r="B17" s="96" t="s">
        <v>136</v>
      </c>
      <c r="C17" s="94"/>
      <c r="D17" s="95"/>
    </row>
    <row r="18" spans="1:8" ht="28.5" customHeight="1">
      <c r="A18" s="94"/>
      <c r="B18" s="143" t="s">
        <v>151</v>
      </c>
      <c r="C18" s="144"/>
      <c r="D18" s="144"/>
      <c r="E18" s="144"/>
      <c r="F18" s="144"/>
      <c r="G18" s="144"/>
      <c r="H18" s="144"/>
    </row>
    <row r="19" spans="1:8" ht="15">
      <c r="A19" s="94"/>
      <c r="B19" s="147" t="s">
        <v>137</v>
      </c>
      <c r="C19" s="147"/>
      <c r="D19" s="147"/>
      <c r="E19" s="147"/>
      <c r="F19" s="147"/>
      <c r="G19" s="147"/>
      <c r="H19" s="147"/>
    </row>
    <row r="20" spans="1:8" ht="30" customHeight="1">
      <c r="A20" s="94"/>
      <c r="B20" s="143" t="s">
        <v>152</v>
      </c>
      <c r="C20" s="144"/>
      <c r="D20" s="144"/>
      <c r="E20" s="144"/>
      <c r="F20" s="144"/>
      <c r="G20" s="144"/>
      <c r="H20" s="144"/>
    </row>
    <row r="21" spans="1:8" ht="15">
      <c r="A21" s="94"/>
      <c r="B21" s="145" t="s">
        <v>94</v>
      </c>
      <c r="C21" s="145"/>
      <c r="D21" s="145"/>
      <c r="E21" s="145"/>
      <c r="F21" s="145"/>
      <c r="G21" s="145"/>
      <c r="H21" s="145"/>
    </row>
    <row r="22" spans="1:4" ht="15">
      <c r="A22" s="94"/>
      <c r="B22" s="94"/>
      <c r="C22" s="94"/>
      <c r="D22" s="95"/>
    </row>
    <row r="23" spans="1:4" ht="270">
      <c r="A23" s="94"/>
      <c r="B23" s="97" t="s">
        <v>117</v>
      </c>
      <c r="C23" s="94"/>
      <c r="D23" s="95"/>
    </row>
    <row r="24" spans="1:4" ht="15">
      <c r="A24" s="94"/>
      <c r="B24" s="94"/>
      <c r="C24" s="94"/>
      <c r="D24" s="95"/>
    </row>
    <row r="25" spans="1:4" ht="15">
      <c r="A25" s="94"/>
      <c r="B25" s="92"/>
      <c r="C25" s="94"/>
      <c r="D25" s="95"/>
    </row>
    <row r="26" spans="1:4" ht="15">
      <c r="A26" s="94"/>
      <c r="B26" s="94"/>
      <c r="C26" s="94"/>
      <c r="D26" s="95"/>
    </row>
    <row r="27" spans="1:4" ht="15">
      <c r="A27" s="94"/>
      <c r="B27" s="94"/>
      <c r="C27" s="94"/>
      <c r="D27" s="95"/>
    </row>
    <row r="28" spans="1:4" ht="15">
      <c r="A28" s="94"/>
      <c r="B28" s="94"/>
      <c r="C28" s="94"/>
      <c r="D28" s="95"/>
    </row>
    <row r="29" spans="1:4" ht="15">
      <c r="A29" s="94"/>
      <c r="B29" s="94"/>
      <c r="C29" s="94"/>
      <c r="D29" s="95"/>
    </row>
    <row r="30" spans="1:4" ht="15">
      <c r="A30" s="94"/>
      <c r="B30" s="94"/>
      <c r="C30" s="94"/>
      <c r="D30" s="95"/>
    </row>
    <row r="31" spans="1:4" ht="15">
      <c r="A31" s="94"/>
      <c r="B31" s="94"/>
      <c r="C31" s="94"/>
      <c r="D31" s="95"/>
    </row>
    <row r="32" spans="1:4" ht="15">
      <c r="A32" s="94"/>
      <c r="B32" s="94"/>
      <c r="C32" s="94"/>
      <c r="D32" s="95"/>
    </row>
    <row r="33" spans="1:4" ht="15">
      <c r="A33" s="94"/>
      <c r="B33" s="94"/>
      <c r="C33" s="94"/>
      <c r="D33" s="95"/>
    </row>
    <row r="34" spans="1:4" ht="15">
      <c r="A34" s="94"/>
      <c r="B34" s="94"/>
      <c r="C34" s="94"/>
      <c r="D34" s="95"/>
    </row>
    <row r="35" spans="1:4" ht="15">
      <c r="A35" s="94"/>
      <c r="B35" s="94"/>
      <c r="C35" s="94"/>
      <c r="D35" s="95"/>
    </row>
    <row r="36" spans="1:4" ht="15">
      <c r="A36" s="94"/>
      <c r="B36" s="94"/>
      <c r="C36" s="94"/>
      <c r="D36" s="95"/>
    </row>
    <row r="37" spans="1:4" ht="15">
      <c r="A37" s="94"/>
      <c r="B37" s="94"/>
      <c r="C37" s="94"/>
      <c r="D37" s="95"/>
    </row>
    <row r="38" spans="1:4" ht="15">
      <c r="A38" s="94"/>
      <c r="B38" s="94"/>
      <c r="C38" s="94"/>
      <c r="D38" s="95"/>
    </row>
    <row r="39" spans="1:4" ht="15">
      <c r="A39" s="94"/>
      <c r="B39" s="94"/>
      <c r="C39" s="94"/>
      <c r="D39" s="95"/>
    </row>
    <row r="40" spans="1:4" ht="15">
      <c r="A40" s="94"/>
      <c r="B40" s="94"/>
      <c r="C40" s="94"/>
      <c r="D40" s="95"/>
    </row>
    <row r="41" spans="1:4" ht="15">
      <c r="A41" s="94"/>
      <c r="B41" s="94"/>
      <c r="C41" s="94"/>
      <c r="D41" s="95"/>
    </row>
    <row r="42" spans="1:4" ht="15">
      <c r="A42" s="94"/>
      <c r="B42" s="94"/>
      <c r="C42" s="94"/>
      <c r="D42" s="95"/>
    </row>
    <row r="43" spans="1:4" ht="15">
      <c r="A43" s="94"/>
      <c r="B43" s="94"/>
      <c r="C43" s="94"/>
      <c r="D43" s="95"/>
    </row>
    <row r="44" spans="1:4" ht="15">
      <c r="A44" s="94"/>
      <c r="B44" s="94"/>
      <c r="C44" s="94"/>
      <c r="D44" s="95"/>
    </row>
    <row r="45" spans="1:4" ht="15">
      <c r="A45" s="94"/>
      <c r="B45" s="94"/>
      <c r="C45" s="94"/>
      <c r="D45" s="95"/>
    </row>
  </sheetData>
  <sheetProtection/>
  <mergeCells count="14">
    <mergeCell ref="A1:I1"/>
    <mergeCell ref="L5:N5"/>
    <mergeCell ref="B7:H7"/>
    <mergeCell ref="B8:H8"/>
    <mergeCell ref="B9:H9"/>
    <mergeCell ref="B10:H10"/>
    <mergeCell ref="B20:H20"/>
    <mergeCell ref="B21:H21"/>
    <mergeCell ref="B12:H12"/>
    <mergeCell ref="B13:H13"/>
    <mergeCell ref="B14:H14"/>
    <mergeCell ref="B15:H15"/>
    <mergeCell ref="B18:H18"/>
    <mergeCell ref="B19:H19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14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6.140625" style="24" bestFit="1" customWidth="1"/>
    <col min="2" max="2" width="30.140625" style="24" customWidth="1"/>
    <col min="3" max="3" width="5.421875" style="24" bestFit="1" customWidth="1"/>
    <col min="4" max="4" width="8.421875" style="24" bestFit="1" customWidth="1"/>
    <col min="5" max="5" width="8.421875" style="132" bestFit="1" customWidth="1"/>
    <col min="6" max="6" width="9.421875" style="132" bestFit="1" customWidth="1"/>
    <col min="7" max="7" width="8.28125" style="24" customWidth="1"/>
    <col min="8" max="8" width="7.57421875" style="24" bestFit="1" customWidth="1"/>
    <col min="9" max="9" width="6.28125" style="24" customWidth="1"/>
    <col min="10" max="10" width="6.28125" style="24" bestFit="1" customWidth="1"/>
    <col min="11" max="11" width="4.421875" style="24" bestFit="1" customWidth="1"/>
    <col min="12" max="12" width="8.28125" style="24" bestFit="1" customWidth="1"/>
    <col min="13" max="14" width="6.28125" style="24" bestFit="1" customWidth="1"/>
    <col min="15" max="16384" width="9.140625" style="24" customWidth="1"/>
  </cols>
  <sheetData>
    <row r="1" spans="1:9" ht="15">
      <c r="A1" s="148" t="s">
        <v>130</v>
      </c>
      <c r="B1" s="148"/>
      <c r="C1" s="148"/>
      <c r="D1" s="148"/>
      <c r="E1" s="148"/>
      <c r="F1" s="148"/>
      <c r="G1" s="148"/>
      <c r="H1" s="148"/>
      <c r="I1" s="148"/>
    </row>
    <row r="2" spans="1:13" ht="15" customHeight="1">
      <c r="A2" s="185">
        <v>19</v>
      </c>
      <c r="B2" s="186" t="s">
        <v>182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1:16" ht="195">
      <c r="A3" s="187" t="s">
        <v>0</v>
      </c>
      <c r="B3" s="188" t="s">
        <v>1</v>
      </c>
      <c r="C3" s="189" t="s">
        <v>2</v>
      </c>
      <c r="D3" s="190" t="s">
        <v>97</v>
      </c>
      <c r="E3" s="76" t="s">
        <v>110</v>
      </c>
      <c r="F3" s="76" t="s">
        <v>111</v>
      </c>
      <c r="G3" s="77" t="s">
        <v>112</v>
      </c>
      <c r="H3" s="77" t="s">
        <v>115</v>
      </c>
      <c r="I3" s="78" t="s">
        <v>114</v>
      </c>
      <c r="J3" s="79" t="s">
        <v>121</v>
      </c>
      <c r="K3" s="79" t="s">
        <v>122</v>
      </c>
      <c r="L3" s="61" t="s">
        <v>123</v>
      </c>
      <c r="M3" s="61" t="s">
        <v>124</v>
      </c>
      <c r="N3" s="61" t="s">
        <v>125</v>
      </c>
      <c r="O3" s="62" t="s">
        <v>126</v>
      </c>
      <c r="P3" s="62" t="s">
        <v>127</v>
      </c>
    </row>
    <row r="4" spans="1:16" ht="31.5">
      <c r="A4" s="191">
        <v>1</v>
      </c>
      <c r="B4" s="192" t="s">
        <v>183</v>
      </c>
      <c r="C4" s="193" t="s">
        <v>4</v>
      </c>
      <c r="D4" s="194">
        <v>3</v>
      </c>
      <c r="E4" s="133"/>
      <c r="F4" s="133"/>
      <c r="G4" s="81"/>
      <c r="H4" s="81"/>
      <c r="I4" s="81"/>
      <c r="J4" s="82"/>
      <c r="K4" s="83">
        <f>J4*1.2</f>
        <v>0</v>
      </c>
      <c r="L4" s="10" t="e">
        <f>D4/I4</f>
        <v>#DIV/0!</v>
      </c>
      <c r="M4" s="84">
        <f>J4*I4</f>
        <v>0</v>
      </c>
      <c r="N4" s="84">
        <f>M4*1.2</f>
        <v>0</v>
      </c>
      <c r="O4" s="84" t="e">
        <f>L4*M4</f>
        <v>#DIV/0!</v>
      </c>
      <c r="P4" s="84" t="e">
        <f>O4*1.2</f>
        <v>#DIV/0!</v>
      </c>
    </row>
    <row r="5" spans="1:16" ht="31.5">
      <c r="A5" s="191">
        <v>2</v>
      </c>
      <c r="B5" s="192" t="s">
        <v>184</v>
      </c>
      <c r="C5" s="193" t="s">
        <v>4</v>
      </c>
      <c r="D5" s="194">
        <v>2</v>
      </c>
      <c r="E5" s="133"/>
      <c r="F5" s="133"/>
      <c r="G5" s="81"/>
      <c r="H5" s="81"/>
      <c r="I5" s="81"/>
      <c r="J5" s="82"/>
      <c r="K5" s="83">
        <f>J5*1.2</f>
        <v>0</v>
      </c>
      <c r="L5" s="10" t="e">
        <f>D5/I5</f>
        <v>#DIV/0!</v>
      </c>
      <c r="M5" s="84">
        <f>J5*I5</f>
        <v>0</v>
      </c>
      <c r="N5" s="84">
        <f>M5*1.2</f>
        <v>0</v>
      </c>
      <c r="O5" s="84" t="e">
        <f>L5*M5</f>
        <v>#DIV/0!</v>
      </c>
      <c r="P5" s="84" t="e">
        <f>O5*1.2</f>
        <v>#DIV/0!</v>
      </c>
    </row>
    <row r="6" spans="1:16" ht="31.5">
      <c r="A6" s="191">
        <v>3</v>
      </c>
      <c r="B6" s="192" t="s">
        <v>185</v>
      </c>
      <c r="C6" s="193" t="s">
        <v>4</v>
      </c>
      <c r="D6" s="194">
        <v>3</v>
      </c>
      <c r="E6" s="133"/>
      <c r="F6" s="133"/>
      <c r="G6" s="81"/>
      <c r="H6" s="81"/>
      <c r="I6" s="81"/>
      <c r="J6" s="82"/>
      <c r="K6" s="83">
        <f>J6*1.2</f>
        <v>0</v>
      </c>
      <c r="L6" s="10" t="e">
        <f>D6/I6</f>
        <v>#DIV/0!</v>
      </c>
      <c r="M6" s="84">
        <f>J6*I6</f>
        <v>0</v>
      </c>
      <c r="N6" s="84">
        <f>M6*1.2</f>
        <v>0</v>
      </c>
      <c r="O6" s="84" t="e">
        <f>L6*M6</f>
        <v>#DIV/0!</v>
      </c>
      <c r="P6" s="84" t="e">
        <f>O6*1.2</f>
        <v>#DIV/0!</v>
      </c>
    </row>
    <row r="7" spans="1:16" ht="31.5">
      <c r="A7" s="195">
        <v>4</v>
      </c>
      <c r="B7" s="192" t="s">
        <v>186</v>
      </c>
      <c r="C7" s="193" t="s">
        <v>4</v>
      </c>
      <c r="D7" s="194">
        <v>3</v>
      </c>
      <c r="E7" s="133"/>
      <c r="F7" s="133"/>
      <c r="G7" s="81"/>
      <c r="H7" s="81"/>
      <c r="I7" s="81"/>
      <c r="J7" s="82"/>
      <c r="K7" s="83">
        <f>J7*1.2</f>
        <v>0</v>
      </c>
      <c r="L7" s="10" t="e">
        <f>D7/I7</f>
        <v>#DIV/0!</v>
      </c>
      <c r="M7" s="84">
        <f>J7*I7</f>
        <v>0</v>
      </c>
      <c r="N7" s="84">
        <f>M7*1.2</f>
        <v>0</v>
      </c>
      <c r="O7" s="84" t="e">
        <f>L7*M7</f>
        <v>#DIV/0!</v>
      </c>
      <c r="P7" s="84" t="e">
        <f>O7*1.2</f>
        <v>#DIV/0!</v>
      </c>
    </row>
    <row r="8" spans="1:16" ht="31.5">
      <c r="A8" s="195">
        <v>5</v>
      </c>
      <c r="B8" s="192" t="s">
        <v>187</v>
      </c>
      <c r="C8" s="193" t="s">
        <v>4</v>
      </c>
      <c r="D8" s="194">
        <v>2</v>
      </c>
      <c r="E8" s="133"/>
      <c r="F8" s="133"/>
      <c r="G8" s="81"/>
      <c r="H8" s="81"/>
      <c r="I8" s="81"/>
      <c r="J8" s="82"/>
      <c r="K8" s="83">
        <f>J8*1.2</f>
        <v>0</v>
      </c>
      <c r="L8" s="10" t="e">
        <f>D8/I8</f>
        <v>#DIV/0!</v>
      </c>
      <c r="M8" s="84">
        <f>J8*I8</f>
        <v>0</v>
      </c>
      <c r="N8" s="84">
        <f>M8*1.2</f>
        <v>0</v>
      </c>
      <c r="O8" s="84" t="e">
        <f>L8*M8</f>
        <v>#DIV/0!</v>
      </c>
      <c r="P8" s="84" t="e">
        <f>O8*1.2</f>
        <v>#DIV/0!</v>
      </c>
    </row>
    <row r="9" spans="1:16" s="20" customFormat="1" ht="15">
      <c r="A9" s="14"/>
      <c r="B9" s="14"/>
      <c r="C9" s="14"/>
      <c r="D9" s="85"/>
      <c r="E9" s="85"/>
      <c r="F9" s="85"/>
      <c r="G9" s="85"/>
      <c r="H9" s="14"/>
      <c r="I9" s="85"/>
      <c r="J9" s="14"/>
      <c r="K9" s="14"/>
      <c r="L9" s="149" t="s">
        <v>128</v>
      </c>
      <c r="M9" s="150"/>
      <c r="N9" s="151"/>
      <c r="O9" s="86" t="e">
        <f>SUM(O4:O8)</f>
        <v>#DIV/0!</v>
      </c>
      <c r="P9" s="86" t="e">
        <f>O9*1.2</f>
        <v>#DIV/0!</v>
      </c>
    </row>
    <row r="10" spans="1:16" s="20" customFormat="1" ht="15">
      <c r="A10" s="14"/>
      <c r="B10" s="14"/>
      <c r="C10" s="14"/>
      <c r="D10" s="85"/>
      <c r="E10" s="85"/>
      <c r="F10" s="85"/>
      <c r="G10" s="85"/>
      <c r="H10" s="14"/>
      <c r="I10" s="85"/>
      <c r="J10" s="14"/>
      <c r="K10" s="14"/>
      <c r="L10" s="87"/>
      <c r="M10" s="87"/>
      <c r="N10" s="87"/>
      <c r="O10" s="88"/>
      <c r="P10" s="88"/>
    </row>
    <row r="11" spans="1:15" s="14" customFormat="1" ht="42" customHeight="1">
      <c r="A11" s="17"/>
      <c r="B11" s="152" t="s">
        <v>86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</row>
    <row r="12" spans="1:14" s="14" customFormat="1" ht="15">
      <c r="A12" s="17"/>
      <c r="B12" s="154" t="s">
        <v>87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</row>
    <row r="13" spans="1:15" s="14" customFormat="1" ht="15">
      <c r="A13" s="17"/>
      <c r="B13" s="154" t="s">
        <v>178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</row>
    <row r="14" spans="1:15" s="14" customFormat="1" ht="38.25" customHeight="1">
      <c r="A14" s="17"/>
      <c r="B14" s="155" t="s">
        <v>179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</row>
  </sheetData>
  <sheetProtection/>
  <mergeCells count="7">
    <mergeCell ref="B14:O14"/>
    <mergeCell ref="B2:M2"/>
    <mergeCell ref="A1:I1"/>
    <mergeCell ref="L9:N9"/>
    <mergeCell ref="B11:O11"/>
    <mergeCell ref="B12:N12"/>
    <mergeCell ref="B13:O13"/>
  </mergeCells>
  <printOptions/>
  <pageMargins left="0" right="0" top="0" bottom="0" header="0.31496062992125984" footer="0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13"/>
  <sheetViews>
    <sheetView zoomScalePageLayoutView="0" workbookViewId="0" topLeftCell="A1">
      <selection activeCell="P8" sqref="P8"/>
    </sheetView>
  </sheetViews>
  <sheetFormatPr defaultColWidth="9.140625" defaultRowHeight="12.75"/>
  <cols>
    <col min="1" max="1" width="6.140625" style="24" bestFit="1" customWidth="1"/>
    <col min="2" max="2" width="30.140625" style="24" customWidth="1"/>
    <col min="3" max="3" width="5.421875" style="24" bestFit="1" customWidth="1"/>
    <col min="4" max="4" width="8.421875" style="24" bestFit="1" customWidth="1"/>
    <col min="5" max="5" width="8.421875" style="132" bestFit="1" customWidth="1"/>
    <col min="6" max="6" width="9.421875" style="132" bestFit="1" customWidth="1"/>
    <col min="7" max="7" width="8.28125" style="24" customWidth="1"/>
    <col min="8" max="8" width="7.57421875" style="24" bestFit="1" customWidth="1"/>
    <col min="9" max="9" width="6.28125" style="24" customWidth="1"/>
    <col min="10" max="10" width="6.28125" style="24" bestFit="1" customWidth="1"/>
    <col min="11" max="11" width="4.421875" style="24" bestFit="1" customWidth="1"/>
    <col min="12" max="12" width="8.28125" style="24" bestFit="1" customWidth="1"/>
    <col min="13" max="14" width="6.28125" style="24" bestFit="1" customWidth="1"/>
    <col min="15" max="16384" width="9.140625" style="24" customWidth="1"/>
  </cols>
  <sheetData>
    <row r="1" spans="1:9" ht="15">
      <c r="A1" s="148" t="s">
        <v>130</v>
      </c>
      <c r="B1" s="148"/>
      <c r="C1" s="148"/>
      <c r="D1" s="148"/>
      <c r="E1" s="148"/>
      <c r="F1" s="148"/>
      <c r="G1" s="148"/>
      <c r="H1" s="148"/>
      <c r="I1" s="148"/>
    </row>
    <row r="2" spans="1:14" ht="15" customHeight="1">
      <c r="A2" s="185">
        <v>20</v>
      </c>
      <c r="B2" s="186" t="s">
        <v>188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1:16" ht="195">
      <c r="A3" s="187" t="s">
        <v>0</v>
      </c>
      <c r="B3" s="188" t="s">
        <v>1</v>
      </c>
      <c r="C3" s="189" t="s">
        <v>2</v>
      </c>
      <c r="D3" s="190" t="s">
        <v>97</v>
      </c>
      <c r="E3" s="76" t="s">
        <v>110</v>
      </c>
      <c r="F3" s="76" t="s">
        <v>111</v>
      </c>
      <c r="G3" s="77" t="s">
        <v>112</v>
      </c>
      <c r="H3" s="77" t="s">
        <v>115</v>
      </c>
      <c r="I3" s="78" t="s">
        <v>114</v>
      </c>
      <c r="J3" s="79" t="s">
        <v>121</v>
      </c>
      <c r="K3" s="79" t="s">
        <v>122</v>
      </c>
      <c r="L3" s="61" t="s">
        <v>123</v>
      </c>
      <c r="M3" s="61" t="s">
        <v>124</v>
      </c>
      <c r="N3" s="61" t="s">
        <v>125</v>
      </c>
      <c r="O3" s="62" t="s">
        <v>126</v>
      </c>
      <c r="P3" s="62" t="s">
        <v>127</v>
      </c>
    </row>
    <row r="4" spans="1:16" ht="31.5">
      <c r="A4" s="195">
        <v>1</v>
      </c>
      <c r="B4" s="192" t="s">
        <v>189</v>
      </c>
      <c r="C4" s="193" t="s">
        <v>4</v>
      </c>
      <c r="D4" s="194">
        <v>5</v>
      </c>
      <c r="E4" s="133"/>
      <c r="F4" s="133"/>
      <c r="G4" s="81"/>
      <c r="H4" s="81"/>
      <c r="I4" s="81"/>
      <c r="J4" s="82"/>
      <c r="K4" s="83">
        <f>J4*1.2</f>
        <v>0</v>
      </c>
      <c r="L4" s="10" t="e">
        <f>D4/I4</f>
        <v>#DIV/0!</v>
      </c>
      <c r="M4" s="84">
        <f>J4*I4</f>
        <v>0</v>
      </c>
      <c r="N4" s="84">
        <f>M4*1.2</f>
        <v>0</v>
      </c>
      <c r="O4" s="84" t="e">
        <f>L4*M4</f>
        <v>#DIV/0!</v>
      </c>
      <c r="P4" s="84" t="e">
        <f>O4*1.2</f>
        <v>#DIV/0!</v>
      </c>
    </row>
    <row r="5" spans="1:16" ht="31.5">
      <c r="A5" s="195">
        <v>2</v>
      </c>
      <c r="B5" s="192" t="s">
        <v>190</v>
      </c>
      <c r="C5" s="193" t="s">
        <v>4</v>
      </c>
      <c r="D5" s="194">
        <v>3</v>
      </c>
      <c r="E5" s="133"/>
      <c r="F5" s="133"/>
      <c r="G5" s="81"/>
      <c r="H5" s="81"/>
      <c r="I5" s="81"/>
      <c r="J5" s="82"/>
      <c r="K5" s="83">
        <f>J5*1.2</f>
        <v>0</v>
      </c>
      <c r="L5" s="10" t="e">
        <f>D5/I5</f>
        <v>#DIV/0!</v>
      </c>
      <c r="M5" s="84">
        <f>J5*I5</f>
        <v>0</v>
      </c>
      <c r="N5" s="84">
        <f>M5*1.2</f>
        <v>0</v>
      </c>
      <c r="O5" s="84" t="e">
        <f>L5*M5</f>
        <v>#DIV/0!</v>
      </c>
      <c r="P5" s="84" t="e">
        <f>O5*1.2</f>
        <v>#DIV/0!</v>
      </c>
    </row>
    <row r="6" spans="1:16" ht="47.25">
      <c r="A6" s="195">
        <v>3</v>
      </c>
      <c r="B6" s="192" t="s">
        <v>191</v>
      </c>
      <c r="C6" s="193" t="s">
        <v>4</v>
      </c>
      <c r="D6" s="194">
        <v>2</v>
      </c>
      <c r="E6" s="133"/>
      <c r="F6" s="133"/>
      <c r="G6" s="81"/>
      <c r="H6" s="81"/>
      <c r="I6" s="81"/>
      <c r="J6" s="82"/>
      <c r="K6" s="83">
        <f>J6*1.2</f>
        <v>0</v>
      </c>
      <c r="L6" s="10" t="e">
        <f>D6/I6</f>
        <v>#DIV/0!</v>
      </c>
      <c r="M6" s="84">
        <f>J6*I6</f>
        <v>0</v>
      </c>
      <c r="N6" s="84">
        <f>M6*1.2</f>
        <v>0</v>
      </c>
      <c r="O6" s="84" t="e">
        <f>L6*M6</f>
        <v>#DIV/0!</v>
      </c>
      <c r="P6" s="84" t="e">
        <f>O6*1.2</f>
        <v>#DIV/0!</v>
      </c>
    </row>
    <row r="7" spans="1:16" ht="47.25">
      <c r="A7" s="195">
        <v>4</v>
      </c>
      <c r="B7" s="192" t="s">
        <v>192</v>
      </c>
      <c r="C7" s="193" t="s">
        <v>4</v>
      </c>
      <c r="D7" s="194">
        <v>2</v>
      </c>
      <c r="E7" s="133"/>
      <c r="F7" s="133"/>
      <c r="G7" s="81"/>
      <c r="H7" s="81"/>
      <c r="I7" s="81"/>
      <c r="J7" s="82"/>
      <c r="K7" s="83">
        <f>J7*1.2</f>
        <v>0</v>
      </c>
      <c r="L7" s="10" t="e">
        <f>D7/I7</f>
        <v>#DIV/0!</v>
      </c>
      <c r="M7" s="84">
        <f>J7*I7</f>
        <v>0</v>
      </c>
      <c r="N7" s="84">
        <f>M7*1.2</f>
        <v>0</v>
      </c>
      <c r="O7" s="84" t="e">
        <f>L7*M7</f>
        <v>#DIV/0!</v>
      </c>
      <c r="P7" s="84" t="e">
        <f>O7*1.2</f>
        <v>#DIV/0!</v>
      </c>
    </row>
    <row r="8" spans="1:16" s="20" customFormat="1" ht="15">
      <c r="A8" s="14"/>
      <c r="B8" s="14"/>
      <c r="C8" s="14"/>
      <c r="D8" s="85"/>
      <c r="E8" s="85"/>
      <c r="F8" s="85"/>
      <c r="G8" s="85"/>
      <c r="H8" s="14"/>
      <c r="I8" s="85"/>
      <c r="J8" s="14"/>
      <c r="K8" s="14"/>
      <c r="L8" s="149" t="s">
        <v>128</v>
      </c>
      <c r="M8" s="150"/>
      <c r="N8" s="151"/>
      <c r="O8" s="86" t="e">
        <f>SUM(O4:O7)</f>
        <v>#DIV/0!</v>
      </c>
      <c r="P8" s="86" t="e">
        <f>O8*1.2</f>
        <v>#DIV/0!</v>
      </c>
    </row>
    <row r="9" spans="1:16" s="20" customFormat="1" ht="15">
      <c r="A9" s="14"/>
      <c r="B9" s="14"/>
      <c r="C9" s="14"/>
      <c r="D9" s="85"/>
      <c r="E9" s="85"/>
      <c r="F9" s="85"/>
      <c r="G9" s="85"/>
      <c r="H9" s="14"/>
      <c r="I9" s="85"/>
      <c r="J9" s="14"/>
      <c r="K9" s="14"/>
      <c r="L9" s="87"/>
      <c r="M9" s="87"/>
      <c r="N9" s="87"/>
      <c r="O9" s="88"/>
      <c r="P9" s="88"/>
    </row>
    <row r="10" spans="1:15" s="14" customFormat="1" ht="42" customHeight="1">
      <c r="A10" s="17"/>
      <c r="B10" s="152" t="s">
        <v>86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</row>
    <row r="11" spans="1:14" s="14" customFormat="1" ht="15">
      <c r="A11" s="17"/>
      <c r="B11" s="154" t="s">
        <v>87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</row>
    <row r="12" spans="1:15" s="14" customFormat="1" ht="15">
      <c r="A12" s="17"/>
      <c r="B12" s="154" t="s">
        <v>178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</row>
    <row r="13" spans="1:15" s="14" customFormat="1" ht="38.25" customHeight="1">
      <c r="A13" s="17"/>
      <c r="B13" s="155" t="s">
        <v>179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</row>
  </sheetData>
  <sheetProtection/>
  <mergeCells count="7">
    <mergeCell ref="B13:O13"/>
    <mergeCell ref="B2:N2"/>
    <mergeCell ref="A1:I1"/>
    <mergeCell ref="L8:N8"/>
    <mergeCell ref="B10:O10"/>
    <mergeCell ref="B11:N11"/>
    <mergeCell ref="B12:O12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14"/>
  <sheetViews>
    <sheetView zoomScalePageLayoutView="0" workbookViewId="0" topLeftCell="A1">
      <selection activeCell="P11" sqref="P11"/>
    </sheetView>
  </sheetViews>
  <sheetFormatPr defaultColWidth="9.140625" defaultRowHeight="12.75"/>
  <cols>
    <col min="1" max="1" width="6.140625" style="24" bestFit="1" customWidth="1"/>
    <col min="2" max="2" width="30.140625" style="24" customWidth="1"/>
    <col min="3" max="3" width="5.421875" style="24" bestFit="1" customWidth="1"/>
    <col min="4" max="4" width="8.421875" style="24" bestFit="1" customWidth="1"/>
    <col min="5" max="5" width="8.421875" style="132" bestFit="1" customWidth="1"/>
    <col min="6" max="6" width="9.421875" style="132" bestFit="1" customWidth="1"/>
    <col min="7" max="7" width="8.28125" style="24" customWidth="1"/>
    <col min="8" max="8" width="7.57421875" style="24" bestFit="1" customWidth="1"/>
    <col min="9" max="9" width="6.28125" style="24" customWidth="1"/>
    <col min="10" max="10" width="6.28125" style="24" bestFit="1" customWidth="1"/>
    <col min="11" max="11" width="4.421875" style="24" bestFit="1" customWidth="1"/>
    <col min="12" max="12" width="8.28125" style="24" bestFit="1" customWidth="1"/>
    <col min="13" max="14" width="6.28125" style="24" bestFit="1" customWidth="1"/>
    <col min="15" max="16384" width="9.140625" style="24" customWidth="1"/>
  </cols>
  <sheetData>
    <row r="1" spans="1:9" ht="15">
      <c r="A1" s="148" t="s">
        <v>130</v>
      </c>
      <c r="B1" s="148"/>
      <c r="C1" s="148"/>
      <c r="D1" s="148"/>
      <c r="E1" s="148"/>
      <c r="F1" s="148"/>
      <c r="G1" s="148"/>
      <c r="H1" s="148"/>
      <c r="I1" s="148"/>
    </row>
    <row r="2" spans="1:14" ht="15" customHeight="1">
      <c r="A2" s="185">
        <v>21</v>
      </c>
      <c r="B2" s="186" t="s">
        <v>193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1:16" ht="195">
      <c r="A3" s="187" t="s">
        <v>0</v>
      </c>
      <c r="B3" s="188" t="s">
        <v>1</v>
      </c>
      <c r="C3" s="189" t="s">
        <v>2</v>
      </c>
      <c r="D3" s="190" t="s">
        <v>97</v>
      </c>
      <c r="E3" s="76" t="s">
        <v>110</v>
      </c>
      <c r="F3" s="76" t="s">
        <v>111</v>
      </c>
      <c r="G3" s="77" t="s">
        <v>112</v>
      </c>
      <c r="H3" s="77" t="s">
        <v>115</v>
      </c>
      <c r="I3" s="78" t="s">
        <v>114</v>
      </c>
      <c r="J3" s="79" t="s">
        <v>121</v>
      </c>
      <c r="K3" s="79" t="s">
        <v>122</v>
      </c>
      <c r="L3" s="61" t="s">
        <v>123</v>
      </c>
      <c r="M3" s="61" t="s">
        <v>124</v>
      </c>
      <c r="N3" s="61" t="s">
        <v>125</v>
      </c>
      <c r="O3" s="62" t="s">
        <v>126</v>
      </c>
      <c r="P3" s="62" t="s">
        <v>127</v>
      </c>
    </row>
    <row r="4" spans="1:16" ht="15.75">
      <c r="A4" s="195">
        <v>1</v>
      </c>
      <c r="B4" s="192" t="s">
        <v>194</v>
      </c>
      <c r="C4" s="193" t="s">
        <v>4</v>
      </c>
      <c r="D4" s="194">
        <v>15</v>
      </c>
      <c r="E4" s="133"/>
      <c r="F4" s="133"/>
      <c r="G4" s="81"/>
      <c r="H4" s="81"/>
      <c r="I4" s="81"/>
      <c r="J4" s="82"/>
      <c r="K4" s="83">
        <f>J4*1.2</f>
        <v>0</v>
      </c>
      <c r="L4" s="10" t="e">
        <f>D4/I4</f>
        <v>#DIV/0!</v>
      </c>
      <c r="M4" s="84">
        <f>J4*I4</f>
        <v>0</v>
      </c>
      <c r="N4" s="84">
        <f>M4*1.2</f>
        <v>0</v>
      </c>
      <c r="O4" s="84" t="e">
        <f>L4*M4</f>
        <v>#DIV/0!</v>
      </c>
      <c r="P4" s="84" t="e">
        <f>O4*1.2</f>
        <v>#DIV/0!</v>
      </c>
    </row>
    <row r="5" spans="1:16" ht="15.75">
      <c r="A5" s="195">
        <v>2</v>
      </c>
      <c r="B5" s="192" t="s">
        <v>195</v>
      </c>
      <c r="C5" s="193" t="s">
        <v>4</v>
      </c>
      <c r="D5" s="194">
        <v>6</v>
      </c>
      <c r="E5" s="133"/>
      <c r="F5" s="133"/>
      <c r="G5" s="81"/>
      <c r="H5" s="81"/>
      <c r="I5" s="81"/>
      <c r="J5" s="82"/>
      <c r="K5" s="83">
        <f>J5*1.2</f>
        <v>0</v>
      </c>
      <c r="L5" s="10" t="e">
        <f>D5/I5</f>
        <v>#DIV/0!</v>
      </c>
      <c r="M5" s="84">
        <f>J5*I5</f>
        <v>0</v>
      </c>
      <c r="N5" s="84">
        <f>M5*1.2</f>
        <v>0</v>
      </c>
      <c r="O5" s="84" t="e">
        <f>L5*M5</f>
        <v>#DIV/0!</v>
      </c>
      <c r="P5" s="84" t="e">
        <f>O5*1.2</f>
        <v>#DIV/0!</v>
      </c>
    </row>
    <row r="6" spans="1:16" ht="15.75">
      <c r="A6" s="195">
        <v>3</v>
      </c>
      <c r="B6" s="192" t="s">
        <v>196</v>
      </c>
      <c r="C6" s="193" t="s">
        <v>4</v>
      </c>
      <c r="D6" s="194">
        <v>4</v>
      </c>
      <c r="E6" s="133"/>
      <c r="F6" s="133"/>
      <c r="G6" s="81"/>
      <c r="H6" s="81"/>
      <c r="I6" s="81"/>
      <c r="J6" s="82"/>
      <c r="K6" s="83">
        <f>J6*1.2</f>
        <v>0</v>
      </c>
      <c r="L6" s="10" t="e">
        <f>D6/I6</f>
        <v>#DIV/0!</v>
      </c>
      <c r="M6" s="84">
        <f>J6*I6</f>
        <v>0</v>
      </c>
      <c r="N6" s="84">
        <f>M6*1.2</f>
        <v>0</v>
      </c>
      <c r="O6" s="84" t="e">
        <f>L6*M6</f>
        <v>#DIV/0!</v>
      </c>
      <c r="P6" s="84" t="e">
        <f>O6*1.2</f>
        <v>#DIV/0!</v>
      </c>
    </row>
    <row r="7" spans="1:16" ht="15.75">
      <c r="A7" s="195">
        <v>4</v>
      </c>
      <c r="B7" s="192" t="s">
        <v>197</v>
      </c>
      <c r="C7" s="193" t="s">
        <v>4</v>
      </c>
      <c r="D7" s="194">
        <v>2</v>
      </c>
      <c r="E7" s="133"/>
      <c r="F7" s="133"/>
      <c r="G7" s="81"/>
      <c r="H7" s="81"/>
      <c r="I7" s="81"/>
      <c r="J7" s="82"/>
      <c r="K7" s="83">
        <f>J7*1.2</f>
        <v>0</v>
      </c>
      <c r="L7" s="10" t="e">
        <f>D7/I7</f>
        <v>#DIV/0!</v>
      </c>
      <c r="M7" s="84">
        <f>J7*I7</f>
        <v>0</v>
      </c>
      <c r="N7" s="84">
        <f>M7*1.2</f>
        <v>0</v>
      </c>
      <c r="O7" s="84" t="e">
        <f>L7*M7</f>
        <v>#DIV/0!</v>
      </c>
      <c r="P7" s="84" t="e">
        <f>O7*1.2</f>
        <v>#DIV/0!</v>
      </c>
    </row>
    <row r="8" spans="1:16" ht="15.75">
      <c r="A8" s="195">
        <v>5</v>
      </c>
      <c r="B8" s="192" t="s">
        <v>198</v>
      </c>
      <c r="C8" s="193" t="s">
        <v>4</v>
      </c>
      <c r="D8" s="194">
        <v>2</v>
      </c>
      <c r="E8" s="133"/>
      <c r="F8" s="133"/>
      <c r="G8" s="81"/>
      <c r="H8" s="81"/>
      <c r="I8" s="81"/>
      <c r="J8" s="82"/>
      <c r="K8" s="83">
        <f>J8*1.2</f>
        <v>0</v>
      </c>
      <c r="L8" s="10" t="e">
        <f>D8/I8</f>
        <v>#DIV/0!</v>
      </c>
      <c r="M8" s="84">
        <f>J8*I8</f>
        <v>0</v>
      </c>
      <c r="N8" s="84">
        <f>M8*1.2</f>
        <v>0</v>
      </c>
      <c r="O8" s="84" t="e">
        <f>L8*M8</f>
        <v>#DIV/0!</v>
      </c>
      <c r="P8" s="84" t="e">
        <f>O8*1.2</f>
        <v>#DIV/0!</v>
      </c>
    </row>
    <row r="9" spans="1:16" s="20" customFormat="1" ht="15.75" customHeight="1">
      <c r="A9" s="14"/>
      <c r="B9" s="14"/>
      <c r="C9" s="14"/>
      <c r="D9" s="85"/>
      <c r="E9" s="85"/>
      <c r="F9" s="85"/>
      <c r="G9" s="85"/>
      <c r="H9" s="14"/>
      <c r="I9" s="85"/>
      <c r="J9" s="14"/>
      <c r="K9" s="14"/>
      <c r="L9" s="149" t="s">
        <v>128</v>
      </c>
      <c r="M9" s="150"/>
      <c r="N9" s="151"/>
      <c r="O9" s="86" t="e">
        <f>SUM(O4:O8)</f>
        <v>#DIV/0!</v>
      </c>
      <c r="P9" s="86" t="e">
        <f>O9*1.2</f>
        <v>#DIV/0!</v>
      </c>
    </row>
    <row r="10" spans="1:16" s="20" customFormat="1" ht="15">
      <c r="A10" s="14"/>
      <c r="B10" s="14"/>
      <c r="C10" s="14"/>
      <c r="D10" s="85"/>
      <c r="E10" s="85"/>
      <c r="F10" s="85"/>
      <c r="G10" s="85"/>
      <c r="H10" s="14"/>
      <c r="I10" s="85"/>
      <c r="J10" s="14"/>
      <c r="K10" s="14"/>
      <c r="L10" s="87"/>
      <c r="M10" s="87"/>
      <c r="N10" s="87"/>
      <c r="O10" s="88"/>
      <c r="P10" s="88"/>
    </row>
    <row r="11" spans="1:15" s="14" customFormat="1" ht="42" customHeight="1">
      <c r="A11" s="17"/>
      <c r="B11" s="152" t="s">
        <v>86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4" s="14" customFormat="1" ht="15">
      <c r="A12" s="17"/>
      <c r="B12" s="154" t="s">
        <v>87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</row>
    <row r="13" spans="1:15" s="14" customFormat="1" ht="15">
      <c r="A13" s="17"/>
      <c r="B13" s="154" t="s">
        <v>178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</row>
    <row r="14" spans="1:15" s="14" customFormat="1" ht="38.25" customHeight="1">
      <c r="A14" s="17"/>
      <c r="B14" s="155" t="s">
        <v>179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</row>
    <row r="19" ht="15.75" customHeight="1"/>
  </sheetData>
  <sheetProtection/>
  <mergeCells count="7">
    <mergeCell ref="B2:N2"/>
    <mergeCell ref="B14:O14"/>
    <mergeCell ref="A1:I1"/>
    <mergeCell ref="L9:N9"/>
    <mergeCell ref="B11:O11"/>
    <mergeCell ref="B12:N12"/>
    <mergeCell ref="B13:O13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11"/>
  <sheetViews>
    <sheetView zoomScalePageLayoutView="0" workbookViewId="0" topLeftCell="A1">
      <selection activeCell="R9" sqref="R9"/>
    </sheetView>
  </sheetViews>
  <sheetFormatPr defaultColWidth="9.140625" defaultRowHeight="12.75"/>
  <cols>
    <col min="1" max="1" width="6.140625" style="24" bestFit="1" customWidth="1"/>
    <col min="2" max="2" width="30.140625" style="24" customWidth="1"/>
    <col min="3" max="3" width="5.421875" style="24" bestFit="1" customWidth="1"/>
    <col min="4" max="4" width="8.421875" style="24" bestFit="1" customWidth="1"/>
    <col min="5" max="5" width="8.421875" style="132" bestFit="1" customWidth="1"/>
    <col min="6" max="6" width="9.421875" style="132" bestFit="1" customWidth="1"/>
    <col min="7" max="7" width="8.28125" style="24" customWidth="1"/>
    <col min="8" max="8" width="7.57421875" style="24" bestFit="1" customWidth="1"/>
    <col min="9" max="9" width="6.28125" style="24" customWidth="1"/>
    <col min="10" max="10" width="6.28125" style="24" bestFit="1" customWidth="1"/>
    <col min="11" max="11" width="4.421875" style="24" bestFit="1" customWidth="1"/>
    <col min="12" max="12" width="8.28125" style="24" bestFit="1" customWidth="1"/>
    <col min="13" max="14" width="6.28125" style="24" bestFit="1" customWidth="1"/>
    <col min="15" max="16384" width="9.140625" style="24" customWidth="1"/>
  </cols>
  <sheetData>
    <row r="1" spans="1:9" ht="15">
      <c r="A1" s="148" t="s">
        <v>130</v>
      </c>
      <c r="B1" s="148"/>
      <c r="C1" s="148"/>
      <c r="D1" s="148"/>
      <c r="E1" s="148"/>
      <c r="F1" s="148"/>
      <c r="G1" s="148"/>
      <c r="H1" s="148"/>
      <c r="I1" s="148"/>
    </row>
    <row r="2" spans="1:4" ht="15" customHeight="1">
      <c r="A2" s="185">
        <v>22</v>
      </c>
      <c r="B2" s="186" t="s">
        <v>199</v>
      </c>
      <c r="C2" s="186"/>
      <c r="D2" s="186"/>
    </row>
    <row r="3" spans="1:16" ht="195">
      <c r="A3" s="187" t="s">
        <v>0</v>
      </c>
      <c r="B3" s="188" t="s">
        <v>1</v>
      </c>
      <c r="C3" s="189" t="s">
        <v>2</v>
      </c>
      <c r="D3" s="190" t="s">
        <v>97</v>
      </c>
      <c r="E3" s="76" t="s">
        <v>110</v>
      </c>
      <c r="F3" s="76" t="s">
        <v>111</v>
      </c>
      <c r="G3" s="77" t="s">
        <v>112</v>
      </c>
      <c r="H3" s="77" t="s">
        <v>115</v>
      </c>
      <c r="I3" s="78" t="s">
        <v>114</v>
      </c>
      <c r="J3" s="79" t="s">
        <v>121</v>
      </c>
      <c r="K3" s="79" t="s">
        <v>122</v>
      </c>
      <c r="L3" s="61" t="s">
        <v>123</v>
      </c>
      <c r="M3" s="61" t="s">
        <v>124</v>
      </c>
      <c r="N3" s="61" t="s">
        <v>125</v>
      </c>
      <c r="O3" s="62" t="s">
        <v>126</v>
      </c>
      <c r="P3" s="62" t="s">
        <v>127</v>
      </c>
    </row>
    <row r="4" spans="1:16" ht="31.5">
      <c r="A4" s="195">
        <v>1</v>
      </c>
      <c r="B4" s="192" t="s">
        <v>200</v>
      </c>
      <c r="C4" s="193" t="s">
        <v>4</v>
      </c>
      <c r="D4" s="194">
        <v>30</v>
      </c>
      <c r="E4" s="133"/>
      <c r="F4" s="133"/>
      <c r="G4" s="81"/>
      <c r="H4" s="81"/>
      <c r="I4" s="81"/>
      <c r="J4" s="82"/>
      <c r="K4" s="83">
        <f>J4*1.2</f>
        <v>0</v>
      </c>
      <c r="L4" s="10" t="e">
        <f>D4/I4</f>
        <v>#DIV/0!</v>
      </c>
      <c r="M4" s="84">
        <f>J4*I4</f>
        <v>0</v>
      </c>
      <c r="N4" s="84">
        <f>M4*1.2</f>
        <v>0</v>
      </c>
      <c r="O4" s="84" t="e">
        <f>L4*M4</f>
        <v>#DIV/0!</v>
      </c>
      <c r="P4" s="84" t="e">
        <f>O4*1.2</f>
        <v>#DIV/0!</v>
      </c>
    </row>
    <row r="5" spans="1:16" ht="31.5">
      <c r="A5" s="195">
        <v>2</v>
      </c>
      <c r="B5" s="192" t="s">
        <v>201</v>
      </c>
      <c r="C5" s="193" t="s">
        <v>4</v>
      </c>
      <c r="D5" s="194">
        <v>20</v>
      </c>
      <c r="E5" s="133"/>
      <c r="F5" s="133"/>
      <c r="G5" s="81"/>
      <c r="H5" s="81"/>
      <c r="I5" s="81"/>
      <c r="J5" s="82"/>
      <c r="K5" s="83">
        <f>J5*1.2</f>
        <v>0</v>
      </c>
      <c r="L5" s="10" t="e">
        <f>D5/I5</f>
        <v>#DIV/0!</v>
      </c>
      <c r="M5" s="84">
        <f>J5*I5</f>
        <v>0</v>
      </c>
      <c r="N5" s="84">
        <f>M5*1.2</f>
        <v>0</v>
      </c>
      <c r="O5" s="84" t="e">
        <f>L5*M5</f>
        <v>#DIV/0!</v>
      </c>
      <c r="P5" s="84" t="e">
        <f>O5*1.2</f>
        <v>#DIV/0!</v>
      </c>
    </row>
    <row r="6" spans="1:16" s="20" customFormat="1" ht="15">
      <c r="A6" s="14"/>
      <c r="B6" s="14"/>
      <c r="C6" s="14"/>
      <c r="D6" s="85"/>
      <c r="E6" s="85"/>
      <c r="F6" s="85"/>
      <c r="G6" s="85"/>
      <c r="H6" s="14"/>
      <c r="I6" s="85"/>
      <c r="J6" s="14"/>
      <c r="K6" s="14"/>
      <c r="L6" s="149" t="s">
        <v>128</v>
      </c>
      <c r="M6" s="150"/>
      <c r="N6" s="151"/>
      <c r="O6" s="86" t="e">
        <f>SUM(O4:O5)</f>
        <v>#DIV/0!</v>
      </c>
      <c r="P6" s="86" t="e">
        <f>O6*1.2</f>
        <v>#DIV/0!</v>
      </c>
    </row>
    <row r="7" spans="1:16" s="20" customFormat="1" ht="15">
      <c r="A7" s="14"/>
      <c r="B7" s="14"/>
      <c r="C7" s="14"/>
      <c r="D7" s="85"/>
      <c r="E7" s="85"/>
      <c r="F7" s="85"/>
      <c r="G7" s="85"/>
      <c r="H7" s="14"/>
      <c r="I7" s="85"/>
      <c r="J7" s="14"/>
      <c r="K7" s="14"/>
      <c r="L7" s="87"/>
      <c r="M7" s="87"/>
      <c r="N7" s="87"/>
      <c r="O7" s="88"/>
      <c r="P7" s="88"/>
    </row>
    <row r="8" spans="1:15" s="14" customFormat="1" ht="42" customHeight="1">
      <c r="A8" s="17"/>
      <c r="B8" s="152" t="s">
        <v>86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</row>
    <row r="9" spans="1:14" s="14" customFormat="1" ht="15">
      <c r="A9" s="17"/>
      <c r="B9" s="154" t="s">
        <v>87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</row>
    <row r="10" spans="1:15" s="14" customFormat="1" ht="15">
      <c r="A10" s="17"/>
      <c r="B10" s="154" t="s">
        <v>178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</row>
    <row r="11" spans="1:15" s="14" customFormat="1" ht="38.25" customHeight="1">
      <c r="A11" s="17"/>
      <c r="B11" s="155" t="s">
        <v>179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</row>
  </sheetData>
  <sheetProtection/>
  <mergeCells count="7">
    <mergeCell ref="B11:O11"/>
    <mergeCell ref="A1:I1"/>
    <mergeCell ref="B2:D2"/>
    <mergeCell ref="L6:N6"/>
    <mergeCell ref="B8:O8"/>
    <mergeCell ref="B9:N9"/>
    <mergeCell ref="B10:O10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37"/>
  <sheetViews>
    <sheetView tabSelected="1" zoomScalePageLayoutView="0" workbookViewId="0" topLeftCell="A10">
      <selection activeCell="B23" sqref="B23"/>
    </sheetView>
  </sheetViews>
  <sheetFormatPr defaultColWidth="9.140625" defaultRowHeight="12.75"/>
  <cols>
    <col min="1" max="1" width="5.00390625" style="3" customWidth="1"/>
    <col min="2" max="2" width="37.421875" style="4" customWidth="1"/>
    <col min="3" max="3" width="5.7109375" style="3" customWidth="1"/>
    <col min="4" max="4" width="8.28125" style="4" customWidth="1"/>
    <col min="5" max="5" width="9.140625" style="4" customWidth="1"/>
    <col min="6" max="6" width="7.421875" style="4" customWidth="1"/>
    <col min="7" max="7" width="8.7109375" style="4" customWidth="1"/>
    <col min="8" max="8" width="7.57421875" style="4" bestFit="1" customWidth="1"/>
    <col min="9" max="9" width="6.8515625" style="4" customWidth="1"/>
    <col min="10" max="10" width="6.28125" style="4" bestFit="1" customWidth="1"/>
    <col min="11" max="11" width="4.421875" style="4" bestFit="1" customWidth="1"/>
    <col min="12" max="12" width="8.28125" style="4" bestFit="1" customWidth="1"/>
    <col min="13" max="14" width="6.28125" style="4" bestFit="1" customWidth="1"/>
    <col min="15" max="16384" width="9.140625" style="4" customWidth="1"/>
  </cols>
  <sheetData>
    <row r="1" spans="1:9" s="24" customFormat="1" ht="15">
      <c r="A1" s="148" t="s">
        <v>130</v>
      </c>
      <c r="B1" s="148"/>
      <c r="C1" s="148"/>
      <c r="D1" s="148"/>
      <c r="E1" s="148"/>
      <c r="F1" s="148"/>
      <c r="G1" s="148"/>
      <c r="H1" s="148"/>
      <c r="I1" s="148"/>
    </row>
    <row r="2" spans="1:4" ht="15">
      <c r="A2" s="134">
        <v>23</v>
      </c>
      <c r="B2" s="178" t="s">
        <v>60</v>
      </c>
      <c r="C2" s="179"/>
      <c r="D2" s="180"/>
    </row>
    <row r="3" spans="1:16" ht="195">
      <c r="A3" s="6" t="s">
        <v>0</v>
      </c>
      <c r="B3" s="135" t="s">
        <v>1</v>
      </c>
      <c r="C3" s="136" t="s">
        <v>2</v>
      </c>
      <c r="D3" s="120" t="s">
        <v>97</v>
      </c>
      <c r="E3" s="76" t="s">
        <v>110</v>
      </c>
      <c r="F3" s="76" t="s">
        <v>111</v>
      </c>
      <c r="G3" s="77" t="s">
        <v>112</v>
      </c>
      <c r="H3" s="77" t="s">
        <v>115</v>
      </c>
      <c r="I3" s="78" t="s">
        <v>114</v>
      </c>
      <c r="J3" s="79" t="s">
        <v>121</v>
      </c>
      <c r="K3" s="79" t="s">
        <v>122</v>
      </c>
      <c r="L3" s="61" t="s">
        <v>123</v>
      </c>
      <c r="M3" s="61" t="s">
        <v>124</v>
      </c>
      <c r="N3" s="61" t="s">
        <v>125</v>
      </c>
      <c r="O3" s="62" t="s">
        <v>126</v>
      </c>
      <c r="P3" s="62" t="s">
        <v>127</v>
      </c>
    </row>
    <row r="4" spans="1:16" s="141" customFormat="1" ht="90">
      <c r="A4" s="123" t="s">
        <v>61</v>
      </c>
      <c r="B4" s="137" t="s">
        <v>62</v>
      </c>
      <c r="C4" s="138" t="s">
        <v>4</v>
      </c>
      <c r="D4" s="139">
        <v>10</v>
      </c>
      <c r="E4" s="140"/>
      <c r="F4" s="140"/>
      <c r="G4" s="140"/>
      <c r="H4" s="140"/>
      <c r="I4" s="140"/>
      <c r="J4" s="82"/>
      <c r="K4" s="83">
        <f>J4*1.2</f>
        <v>0</v>
      </c>
      <c r="L4" s="10" t="e">
        <f>D4/I4</f>
        <v>#DIV/0!</v>
      </c>
      <c r="M4" s="84">
        <f>J4*I4</f>
        <v>0</v>
      </c>
      <c r="N4" s="84">
        <f>M4*1.2</f>
        <v>0</v>
      </c>
      <c r="O4" s="84" t="e">
        <f>L4*M4</f>
        <v>#DIV/0!</v>
      </c>
      <c r="P4" s="84" t="e">
        <f>O4*1.2</f>
        <v>#DIV/0!</v>
      </c>
    </row>
    <row r="5" spans="1:16" s="141" customFormat="1" ht="75">
      <c r="A5" s="123" t="s">
        <v>63</v>
      </c>
      <c r="B5" s="137" t="s">
        <v>64</v>
      </c>
      <c r="C5" s="138" t="s">
        <v>4</v>
      </c>
      <c r="D5" s="139">
        <v>3</v>
      </c>
      <c r="E5" s="140"/>
      <c r="F5" s="140"/>
      <c r="G5" s="140"/>
      <c r="H5" s="140"/>
      <c r="I5" s="140"/>
      <c r="J5" s="82"/>
      <c r="K5" s="83">
        <f aca="true" t="shared" si="0" ref="K5:K10">J5*1.2</f>
        <v>0</v>
      </c>
      <c r="L5" s="10" t="e">
        <f aca="true" t="shared" si="1" ref="L5:L10">D5/I5</f>
        <v>#DIV/0!</v>
      </c>
      <c r="M5" s="84">
        <f aca="true" t="shared" si="2" ref="M5:M10">J5*I5</f>
        <v>0</v>
      </c>
      <c r="N5" s="84">
        <f aca="true" t="shared" si="3" ref="N5:N10">M5*1.2</f>
        <v>0</v>
      </c>
      <c r="O5" s="84" t="e">
        <f aca="true" t="shared" si="4" ref="O5:O10">L5*M5</f>
        <v>#DIV/0!</v>
      </c>
      <c r="P5" s="84" t="e">
        <f aca="true" t="shared" si="5" ref="P5:P10">O5*1.2</f>
        <v>#DIV/0!</v>
      </c>
    </row>
    <row r="6" spans="1:16" ht="75">
      <c r="A6" s="123" t="s">
        <v>65</v>
      </c>
      <c r="B6" s="137" t="s">
        <v>66</v>
      </c>
      <c r="C6" s="138" t="s">
        <v>4</v>
      </c>
      <c r="D6" s="139">
        <v>3</v>
      </c>
      <c r="E6" s="21"/>
      <c r="F6" s="21"/>
      <c r="G6" s="21"/>
      <c r="H6" s="21"/>
      <c r="I6" s="21"/>
      <c r="J6" s="82"/>
      <c r="K6" s="83">
        <f t="shared" si="0"/>
        <v>0</v>
      </c>
      <c r="L6" s="10" t="e">
        <f t="shared" si="1"/>
        <v>#DIV/0!</v>
      </c>
      <c r="M6" s="84">
        <f t="shared" si="2"/>
        <v>0</v>
      </c>
      <c r="N6" s="84">
        <f t="shared" si="3"/>
        <v>0</v>
      </c>
      <c r="O6" s="84" t="e">
        <f t="shared" si="4"/>
        <v>#DIV/0!</v>
      </c>
      <c r="P6" s="84" t="e">
        <f t="shared" si="5"/>
        <v>#DIV/0!</v>
      </c>
    </row>
    <row r="7" spans="1:16" ht="60">
      <c r="A7" s="142" t="s">
        <v>67</v>
      </c>
      <c r="B7" s="137" t="s">
        <v>68</v>
      </c>
      <c r="C7" s="138" t="s">
        <v>4</v>
      </c>
      <c r="D7" s="139">
        <v>3</v>
      </c>
      <c r="E7" s="21"/>
      <c r="F7" s="21"/>
      <c r="G7" s="21"/>
      <c r="H7" s="21"/>
      <c r="I7" s="21"/>
      <c r="J7" s="82"/>
      <c r="K7" s="83">
        <f t="shared" si="0"/>
        <v>0</v>
      </c>
      <c r="L7" s="10" t="e">
        <f t="shared" si="1"/>
        <v>#DIV/0!</v>
      </c>
      <c r="M7" s="84">
        <f t="shared" si="2"/>
        <v>0</v>
      </c>
      <c r="N7" s="84">
        <f t="shared" si="3"/>
        <v>0</v>
      </c>
      <c r="O7" s="84" t="e">
        <f t="shared" si="4"/>
        <v>#DIV/0!</v>
      </c>
      <c r="P7" s="84" t="e">
        <f t="shared" si="5"/>
        <v>#DIV/0!</v>
      </c>
    </row>
    <row r="8" spans="1:16" ht="60">
      <c r="A8" s="142" t="s">
        <v>69</v>
      </c>
      <c r="B8" s="137" t="s">
        <v>70</v>
      </c>
      <c r="C8" s="138" t="s">
        <v>4</v>
      </c>
      <c r="D8" s="139">
        <v>3</v>
      </c>
      <c r="E8" s="21"/>
      <c r="F8" s="21"/>
      <c r="G8" s="21"/>
      <c r="H8" s="21"/>
      <c r="I8" s="21"/>
      <c r="J8" s="82"/>
      <c r="K8" s="83">
        <f t="shared" si="0"/>
        <v>0</v>
      </c>
      <c r="L8" s="10" t="e">
        <f t="shared" si="1"/>
        <v>#DIV/0!</v>
      </c>
      <c r="M8" s="84">
        <f t="shared" si="2"/>
        <v>0</v>
      </c>
      <c r="N8" s="84">
        <f t="shared" si="3"/>
        <v>0</v>
      </c>
      <c r="O8" s="84" t="e">
        <f t="shared" si="4"/>
        <v>#DIV/0!</v>
      </c>
      <c r="P8" s="84" t="e">
        <f t="shared" si="5"/>
        <v>#DIV/0!</v>
      </c>
    </row>
    <row r="9" spans="1:16" ht="75">
      <c r="A9" s="142" t="s">
        <v>71</v>
      </c>
      <c r="B9" s="137" t="s">
        <v>72</v>
      </c>
      <c r="C9" s="138" t="s">
        <v>4</v>
      </c>
      <c r="D9" s="139">
        <v>10</v>
      </c>
      <c r="E9" s="21"/>
      <c r="F9" s="21"/>
      <c r="G9" s="21"/>
      <c r="H9" s="21"/>
      <c r="I9" s="21"/>
      <c r="J9" s="82"/>
      <c r="K9" s="83">
        <f t="shared" si="0"/>
        <v>0</v>
      </c>
      <c r="L9" s="10" t="e">
        <f t="shared" si="1"/>
        <v>#DIV/0!</v>
      </c>
      <c r="M9" s="84">
        <f t="shared" si="2"/>
        <v>0</v>
      </c>
      <c r="N9" s="84">
        <f t="shared" si="3"/>
        <v>0</v>
      </c>
      <c r="O9" s="84" t="e">
        <f t="shared" si="4"/>
        <v>#DIV/0!</v>
      </c>
      <c r="P9" s="84" t="e">
        <f t="shared" si="5"/>
        <v>#DIV/0!</v>
      </c>
    </row>
    <row r="10" spans="1:16" ht="15">
      <c r="A10" s="142" t="s">
        <v>73</v>
      </c>
      <c r="B10" s="137" t="s">
        <v>74</v>
      </c>
      <c r="C10" s="138" t="s">
        <v>4</v>
      </c>
      <c r="D10" s="139">
        <v>16</v>
      </c>
      <c r="E10" s="21"/>
      <c r="F10" s="21"/>
      <c r="G10" s="21"/>
      <c r="H10" s="21"/>
      <c r="I10" s="21"/>
      <c r="J10" s="82"/>
      <c r="K10" s="83">
        <f t="shared" si="0"/>
        <v>0</v>
      </c>
      <c r="L10" s="10" t="e">
        <f t="shared" si="1"/>
        <v>#DIV/0!</v>
      </c>
      <c r="M10" s="84">
        <f t="shared" si="2"/>
        <v>0</v>
      </c>
      <c r="N10" s="84">
        <f t="shared" si="3"/>
        <v>0</v>
      </c>
      <c r="O10" s="84" t="e">
        <f t="shared" si="4"/>
        <v>#DIV/0!</v>
      </c>
      <c r="P10" s="84" t="e">
        <f t="shared" si="5"/>
        <v>#DIV/0!</v>
      </c>
    </row>
    <row r="11" spans="1:16" s="20" customFormat="1" ht="15">
      <c r="A11" s="14"/>
      <c r="B11" s="14"/>
      <c r="C11" s="14"/>
      <c r="D11" s="85"/>
      <c r="E11" s="85"/>
      <c r="F11" s="85"/>
      <c r="G11" s="85"/>
      <c r="H11" s="14"/>
      <c r="I11" s="85"/>
      <c r="J11" s="14"/>
      <c r="K11" s="14"/>
      <c r="L11" s="149" t="s">
        <v>128</v>
      </c>
      <c r="M11" s="150"/>
      <c r="N11" s="151"/>
      <c r="O11" s="86" t="e">
        <f>SUM(O4:O10)</f>
        <v>#DIV/0!</v>
      </c>
      <c r="P11" s="86" t="e">
        <f>O11*1.2</f>
        <v>#DIV/0!</v>
      </c>
    </row>
    <row r="12" spans="1:16" s="20" customFormat="1" ht="15">
      <c r="A12" s="14"/>
      <c r="B12" s="14"/>
      <c r="C12" s="14"/>
      <c r="D12" s="85"/>
      <c r="E12" s="85"/>
      <c r="F12" s="85"/>
      <c r="G12" s="85"/>
      <c r="H12" s="14"/>
      <c r="I12" s="85"/>
      <c r="J12" s="14"/>
      <c r="K12" s="14"/>
      <c r="L12" s="87"/>
      <c r="M12" s="87"/>
      <c r="N12" s="87"/>
      <c r="O12" s="88"/>
      <c r="P12" s="88"/>
    </row>
    <row r="13" spans="2:15" ht="71.25" customHeight="1">
      <c r="B13" s="177" t="s">
        <v>85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</row>
    <row r="15" spans="1:15" s="14" customFormat="1" ht="26.25" customHeight="1">
      <c r="A15" s="17"/>
      <c r="B15" s="152" t="s">
        <v>180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</row>
    <row r="16" spans="1:14" s="14" customFormat="1" ht="15">
      <c r="A16" s="17"/>
      <c r="B16" s="154" t="s">
        <v>87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</row>
    <row r="17" spans="1:15" s="14" customFormat="1" ht="15">
      <c r="A17" s="17"/>
      <c r="B17" s="154" t="s">
        <v>178</v>
      </c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</row>
    <row r="18" spans="1:15" s="14" customFormat="1" ht="33.75" customHeight="1">
      <c r="A18" s="17"/>
      <c r="B18" s="155" t="s">
        <v>202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</row>
    <row r="19" ht="15">
      <c r="C19" s="4"/>
    </row>
    <row r="20" ht="15">
      <c r="C20" s="4"/>
    </row>
    <row r="21" ht="15">
      <c r="C21" s="4"/>
    </row>
    <row r="22" ht="15">
      <c r="C22" s="4"/>
    </row>
    <row r="23" ht="15">
      <c r="C23" s="4"/>
    </row>
    <row r="24" ht="15">
      <c r="C24" s="4"/>
    </row>
    <row r="25" ht="15">
      <c r="C25" s="4"/>
    </row>
    <row r="26" ht="15">
      <c r="C26" s="4"/>
    </row>
    <row r="27" ht="15">
      <c r="C27" s="4"/>
    </row>
    <row r="28" ht="15">
      <c r="C28" s="4"/>
    </row>
    <row r="29" ht="15">
      <c r="C29" s="4"/>
    </row>
    <row r="30" ht="15">
      <c r="C30" s="4"/>
    </row>
    <row r="31" ht="15">
      <c r="C31" s="4"/>
    </row>
    <row r="32" ht="15">
      <c r="C32" s="4"/>
    </row>
    <row r="33" ht="15">
      <c r="C33" s="4"/>
    </row>
    <row r="34" ht="15">
      <c r="C34" s="4"/>
    </row>
    <row r="35" ht="15">
      <c r="C35" s="4"/>
    </row>
    <row r="36" ht="15">
      <c r="C36" s="4"/>
    </row>
    <row r="37" ht="15">
      <c r="C37" s="4"/>
    </row>
  </sheetData>
  <sheetProtection/>
  <mergeCells count="8">
    <mergeCell ref="B18:O18"/>
    <mergeCell ref="B13:O13"/>
    <mergeCell ref="B2:D2"/>
    <mergeCell ref="L11:N11"/>
    <mergeCell ref="A1:I1"/>
    <mergeCell ref="B15:O15"/>
    <mergeCell ref="B16:N16"/>
    <mergeCell ref="B17:O17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B19" sqref="B19:N19"/>
    </sheetView>
  </sheetViews>
  <sheetFormatPr defaultColWidth="26.140625" defaultRowHeight="12.75"/>
  <cols>
    <col min="1" max="1" width="4.8515625" style="24" customWidth="1"/>
    <col min="2" max="2" width="30.7109375" style="24" customWidth="1"/>
    <col min="3" max="3" width="5.7109375" style="24" customWidth="1"/>
    <col min="4" max="4" width="8.57421875" style="24" customWidth="1"/>
    <col min="5" max="5" width="11.57421875" style="24" customWidth="1"/>
    <col min="6" max="6" width="9.7109375" style="24" customWidth="1"/>
    <col min="7" max="7" width="8.57421875" style="24" customWidth="1"/>
    <col min="8" max="8" width="9.421875" style="24" customWidth="1"/>
    <col min="9" max="9" width="7.28125" style="24" customWidth="1"/>
    <col min="10" max="10" width="6.28125" style="24" bestFit="1" customWidth="1"/>
    <col min="11" max="11" width="4.421875" style="24" bestFit="1" customWidth="1"/>
    <col min="12" max="12" width="8.28125" style="24" bestFit="1" customWidth="1"/>
    <col min="13" max="14" width="6.28125" style="24" bestFit="1" customWidth="1"/>
    <col min="15" max="16" width="9.00390625" style="24" bestFit="1" customWidth="1"/>
    <col min="17" max="16384" width="26.140625" style="24" customWidth="1"/>
  </cols>
  <sheetData>
    <row r="1" spans="1:9" ht="15">
      <c r="A1" s="148" t="s">
        <v>130</v>
      </c>
      <c r="B1" s="148"/>
      <c r="C1" s="148"/>
      <c r="D1" s="148"/>
      <c r="E1" s="148"/>
      <c r="F1" s="148"/>
      <c r="G1" s="148"/>
      <c r="H1" s="148"/>
      <c r="I1" s="148"/>
    </row>
    <row r="2" spans="1:2" ht="15">
      <c r="A2" s="109">
        <v>2</v>
      </c>
      <c r="B2" s="110" t="s">
        <v>18</v>
      </c>
    </row>
    <row r="3" spans="1:16" s="99" customFormat="1" ht="196.5" customHeight="1">
      <c r="A3" s="5" t="s">
        <v>0</v>
      </c>
      <c r="B3" s="7" t="s">
        <v>1</v>
      </c>
      <c r="C3" s="7" t="s">
        <v>2</v>
      </c>
      <c r="D3" s="6" t="s">
        <v>5</v>
      </c>
      <c r="E3" s="76" t="s">
        <v>110</v>
      </c>
      <c r="F3" s="76" t="s">
        <v>111</v>
      </c>
      <c r="G3" s="77" t="s">
        <v>112</v>
      </c>
      <c r="H3" s="77" t="s">
        <v>113</v>
      </c>
      <c r="I3" s="78" t="s">
        <v>114</v>
      </c>
      <c r="J3" s="79" t="s">
        <v>121</v>
      </c>
      <c r="K3" s="79" t="s">
        <v>122</v>
      </c>
      <c r="L3" s="61" t="s">
        <v>123</v>
      </c>
      <c r="M3" s="61" t="s">
        <v>124</v>
      </c>
      <c r="N3" s="61" t="s">
        <v>125</v>
      </c>
      <c r="O3" s="62" t="s">
        <v>126</v>
      </c>
      <c r="P3" s="62" t="s">
        <v>127</v>
      </c>
    </row>
    <row r="4" spans="1:16" s="99" customFormat="1" ht="90">
      <c r="A4" s="80">
        <v>1</v>
      </c>
      <c r="B4" s="100" t="s">
        <v>19</v>
      </c>
      <c r="C4" s="11" t="s">
        <v>3</v>
      </c>
      <c r="D4" s="11">
        <v>30</v>
      </c>
      <c r="E4" s="81"/>
      <c r="F4" s="81"/>
      <c r="G4" s="81"/>
      <c r="H4" s="81"/>
      <c r="I4" s="81"/>
      <c r="J4" s="82"/>
      <c r="K4" s="83">
        <f>J4*1.2</f>
        <v>0</v>
      </c>
      <c r="L4" s="10" t="e">
        <f>D4/I4</f>
        <v>#DIV/0!</v>
      </c>
      <c r="M4" s="84">
        <f>J4*I4</f>
        <v>0</v>
      </c>
      <c r="N4" s="84">
        <f>M4*1.2</f>
        <v>0</v>
      </c>
      <c r="O4" s="84" t="e">
        <f>L4*M4</f>
        <v>#DIV/0!</v>
      </c>
      <c r="P4" s="84" t="e">
        <f>O4*1.2</f>
        <v>#DIV/0!</v>
      </c>
    </row>
    <row r="5" spans="1:16" s="99" customFormat="1" ht="60">
      <c r="A5" s="80">
        <f>A4+1</f>
        <v>2</v>
      </c>
      <c r="B5" s="100" t="s">
        <v>20</v>
      </c>
      <c r="C5" s="11" t="s">
        <v>3</v>
      </c>
      <c r="D5" s="11">
        <v>40</v>
      </c>
      <c r="E5" s="81"/>
      <c r="F5" s="81"/>
      <c r="G5" s="81"/>
      <c r="H5" s="81"/>
      <c r="I5" s="81"/>
      <c r="J5" s="82"/>
      <c r="K5" s="83">
        <f>J5*1.2</f>
        <v>0</v>
      </c>
      <c r="L5" s="10" t="e">
        <f>D5/I5</f>
        <v>#DIV/0!</v>
      </c>
      <c r="M5" s="84">
        <f>J5*I5</f>
        <v>0</v>
      </c>
      <c r="N5" s="84">
        <f>M5*1.2</f>
        <v>0</v>
      </c>
      <c r="O5" s="84" t="e">
        <f>L5*M5</f>
        <v>#DIV/0!</v>
      </c>
      <c r="P5" s="84" t="e">
        <f>O5*1.2</f>
        <v>#DIV/0!</v>
      </c>
    </row>
    <row r="6" spans="1:16" s="20" customFormat="1" ht="15">
      <c r="A6" s="14"/>
      <c r="B6" s="14"/>
      <c r="C6" s="14"/>
      <c r="D6" s="85"/>
      <c r="E6" s="85"/>
      <c r="F6" s="85"/>
      <c r="G6" s="85"/>
      <c r="H6" s="14"/>
      <c r="I6" s="85"/>
      <c r="J6" s="14"/>
      <c r="K6" s="14"/>
      <c r="L6" s="149" t="s">
        <v>128</v>
      </c>
      <c r="M6" s="150"/>
      <c r="N6" s="151"/>
      <c r="O6" s="86" t="e">
        <f>SUM(O4:O5)</f>
        <v>#DIV/0!</v>
      </c>
      <c r="P6" s="86" t="e">
        <f>O6*1.2</f>
        <v>#DIV/0!</v>
      </c>
    </row>
    <row r="8" spans="2:14" ht="32.25" customHeight="1">
      <c r="B8" s="152" t="s">
        <v>154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</row>
    <row r="9" spans="2:14" ht="15">
      <c r="B9" s="154" t="s">
        <v>87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</row>
    <row r="10" spans="2:14" ht="45" customHeight="1">
      <c r="B10" s="155" t="s">
        <v>155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</row>
    <row r="11" spans="2:14" ht="15">
      <c r="B11" s="154" t="s">
        <v>131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</row>
    <row r="13" spans="2:14" ht="15">
      <c r="B13" s="146" t="s">
        <v>88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</row>
    <row r="14" spans="2:14" ht="15">
      <c r="B14" s="147" t="s">
        <v>132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</row>
    <row r="15" spans="2:14" ht="39.75" customHeight="1">
      <c r="B15" s="143" t="s">
        <v>156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</row>
    <row r="16" spans="2:14" ht="15">
      <c r="B16" s="147" t="s">
        <v>134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</row>
    <row r="17" spans="2:14" ht="15">
      <c r="B17" s="144" t="s">
        <v>153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</row>
    <row r="18" spans="2:14" ht="15">
      <c r="B18" s="147" t="s">
        <v>137</v>
      </c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</row>
    <row r="19" spans="2:14" ht="15">
      <c r="B19" s="145" t="s">
        <v>93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</row>
    <row r="21" ht="360">
      <c r="B21" s="53" t="s">
        <v>117</v>
      </c>
    </row>
  </sheetData>
  <sheetProtection/>
  <mergeCells count="13">
    <mergeCell ref="A1:I1"/>
    <mergeCell ref="L6:N6"/>
    <mergeCell ref="B8:N8"/>
    <mergeCell ref="B9:N9"/>
    <mergeCell ref="B10:N10"/>
    <mergeCell ref="B18:N18"/>
    <mergeCell ref="B19:N19"/>
    <mergeCell ref="B11:N11"/>
    <mergeCell ref="B13:N13"/>
    <mergeCell ref="B14:N14"/>
    <mergeCell ref="B15:N15"/>
    <mergeCell ref="B16:N16"/>
    <mergeCell ref="B17:N17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B21" sqref="B21:O21"/>
    </sheetView>
  </sheetViews>
  <sheetFormatPr defaultColWidth="9.140625" defaultRowHeight="12.75"/>
  <cols>
    <col min="1" max="1" width="4.57421875" style="99" customWidth="1"/>
    <col min="2" max="2" width="33.28125" style="99" customWidth="1"/>
    <col min="3" max="3" width="5.7109375" style="99" customWidth="1"/>
    <col min="4" max="4" width="7.140625" style="99" customWidth="1"/>
    <col min="5" max="5" width="10.140625" style="99" customWidth="1"/>
    <col min="6" max="6" width="9.00390625" style="99" customWidth="1"/>
    <col min="7" max="8" width="8.28125" style="99" customWidth="1"/>
    <col min="9" max="9" width="7.421875" style="99" customWidth="1"/>
    <col min="10" max="10" width="6.28125" style="99" bestFit="1" customWidth="1"/>
    <col min="11" max="11" width="4.421875" style="99" bestFit="1" customWidth="1"/>
    <col min="12" max="12" width="8.28125" style="99" bestFit="1" customWidth="1"/>
    <col min="13" max="14" width="6.28125" style="99" bestFit="1" customWidth="1"/>
    <col min="15" max="16" width="8.28125" style="99" bestFit="1" customWidth="1"/>
    <col min="17" max="16384" width="9.140625" style="99" customWidth="1"/>
  </cols>
  <sheetData>
    <row r="1" spans="1:9" s="24" customFormat="1" ht="15">
      <c r="A1" s="148" t="s">
        <v>130</v>
      </c>
      <c r="B1" s="148"/>
      <c r="C1" s="148"/>
      <c r="D1" s="148"/>
      <c r="E1" s="148"/>
      <c r="F1" s="148"/>
      <c r="G1" s="148"/>
      <c r="H1" s="148"/>
      <c r="I1" s="148"/>
    </row>
    <row r="2" spans="1:3" ht="15">
      <c r="A2" s="15">
        <v>3</v>
      </c>
      <c r="B2" s="157" t="s">
        <v>16</v>
      </c>
      <c r="C2" s="157"/>
    </row>
    <row r="3" spans="1:16" ht="195">
      <c r="A3" s="5" t="s">
        <v>0</v>
      </c>
      <c r="B3" s="7" t="s">
        <v>1</v>
      </c>
      <c r="C3" s="7" t="s">
        <v>2</v>
      </c>
      <c r="D3" s="6" t="s">
        <v>5</v>
      </c>
      <c r="E3" s="76" t="s">
        <v>110</v>
      </c>
      <c r="F3" s="76" t="s">
        <v>111</v>
      </c>
      <c r="G3" s="77" t="s">
        <v>112</v>
      </c>
      <c r="H3" s="77" t="s">
        <v>113</v>
      </c>
      <c r="I3" s="78" t="s">
        <v>114</v>
      </c>
      <c r="J3" s="79" t="s">
        <v>121</v>
      </c>
      <c r="K3" s="79" t="s">
        <v>122</v>
      </c>
      <c r="L3" s="61" t="s">
        <v>123</v>
      </c>
      <c r="M3" s="61" t="s">
        <v>124</v>
      </c>
      <c r="N3" s="61" t="s">
        <v>125</v>
      </c>
      <c r="O3" s="62" t="s">
        <v>126</v>
      </c>
      <c r="P3" s="62" t="s">
        <v>127</v>
      </c>
    </row>
    <row r="4" spans="1:16" ht="60">
      <c r="A4" s="80">
        <v>1</v>
      </c>
      <c r="B4" s="100" t="s">
        <v>17</v>
      </c>
      <c r="C4" s="101" t="s">
        <v>3</v>
      </c>
      <c r="D4" s="101">
        <v>3500</v>
      </c>
      <c r="E4" s="81"/>
      <c r="F4" s="81"/>
      <c r="G4" s="81"/>
      <c r="H4" s="81"/>
      <c r="I4" s="81"/>
      <c r="J4" s="82"/>
      <c r="K4" s="83">
        <f>J4*1.2</f>
        <v>0</v>
      </c>
      <c r="L4" s="10" t="e">
        <f>D4/I4</f>
        <v>#DIV/0!</v>
      </c>
      <c r="M4" s="84">
        <f>J4*I4</f>
        <v>0</v>
      </c>
      <c r="N4" s="84">
        <f>M4*1.2</f>
        <v>0</v>
      </c>
      <c r="O4" s="84" t="e">
        <f>L4*M4</f>
        <v>#DIV/0!</v>
      </c>
      <c r="P4" s="84" t="e">
        <f>O4*1.2</f>
        <v>#DIV/0!</v>
      </c>
    </row>
    <row r="5" spans="1:16" s="20" customFormat="1" ht="15">
      <c r="A5" s="14"/>
      <c r="B5" s="14"/>
      <c r="C5" s="14"/>
      <c r="D5" s="85"/>
      <c r="E5" s="85"/>
      <c r="F5" s="85"/>
      <c r="G5" s="85"/>
      <c r="H5" s="14"/>
      <c r="I5" s="85"/>
      <c r="J5" s="14"/>
      <c r="K5" s="14"/>
      <c r="L5" s="149" t="s">
        <v>128</v>
      </c>
      <c r="M5" s="150"/>
      <c r="N5" s="151"/>
      <c r="O5" s="86" t="e">
        <f>SUM(O4)</f>
        <v>#DIV/0!</v>
      </c>
      <c r="P5" s="86" t="e">
        <f>O5*1.2</f>
        <v>#DIV/0!</v>
      </c>
    </row>
    <row r="6" spans="1:16" s="20" customFormat="1" ht="15">
      <c r="A6" s="14"/>
      <c r="B6" s="14"/>
      <c r="C6" s="14"/>
      <c r="D6" s="85"/>
      <c r="E6" s="85"/>
      <c r="F6" s="85"/>
      <c r="G6" s="85"/>
      <c r="H6" s="14"/>
      <c r="I6" s="85"/>
      <c r="J6" s="14"/>
      <c r="K6" s="14"/>
      <c r="L6" s="87"/>
      <c r="M6" s="87"/>
      <c r="N6" s="87"/>
      <c r="O6" s="88"/>
      <c r="P6" s="88"/>
    </row>
    <row r="7" spans="2:15" ht="31.5" customHeight="1">
      <c r="B7" s="152" t="s">
        <v>157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</row>
    <row r="8" spans="2:15" ht="15">
      <c r="B8" s="154" t="s">
        <v>87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</row>
    <row r="9" spans="2:15" ht="30" customHeight="1">
      <c r="B9" s="155" t="s">
        <v>158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</row>
    <row r="10" spans="2:15" ht="15">
      <c r="B10" s="154" t="s">
        <v>131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</row>
    <row r="12" spans="1:15" ht="15">
      <c r="A12" s="102"/>
      <c r="B12" s="146" t="s">
        <v>88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</row>
    <row r="13" spans="2:15" ht="15">
      <c r="B13" s="147" t="s">
        <v>132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</row>
    <row r="14" spans="2:15" ht="28.5" customHeight="1">
      <c r="B14" s="143" t="s">
        <v>159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</row>
    <row r="15" spans="2:15" ht="15">
      <c r="B15" s="144" t="s">
        <v>138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</row>
    <row r="16" spans="2:15" ht="15">
      <c r="B16" s="144" t="s">
        <v>139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</row>
    <row r="17" spans="2:15" ht="15">
      <c r="B17" s="147" t="s">
        <v>134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</row>
    <row r="18" spans="2:15" ht="15">
      <c r="B18" s="144" t="s">
        <v>140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</row>
    <row r="19" spans="2:15" ht="15">
      <c r="B19" s="147" t="s">
        <v>137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</row>
    <row r="20" spans="2:15" ht="15">
      <c r="B20" s="144" t="s">
        <v>141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</row>
    <row r="21" spans="2:15" ht="31.5" customHeight="1">
      <c r="B21" s="156" t="s">
        <v>92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</row>
    <row r="23" ht="345">
      <c r="B23" s="99" t="s">
        <v>117</v>
      </c>
    </row>
  </sheetData>
  <sheetProtection/>
  <mergeCells count="17">
    <mergeCell ref="B16:O16"/>
    <mergeCell ref="B2:C2"/>
    <mergeCell ref="A1:I1"/>
    <mergeCell ref="L5:N5"/>
    <mergeCell ref="B7:O7"/>
    <mergeCell ref="B8:O8"/>
    <mergeCell ref="B9:O9"/>
    <mergeCell ref="B17:O17"/>
    <mergeCell ref="B18:O18"/>
    <mergeCell ref="B19:O19"/>
    <mergeCell ref="B20:O20"/>
    <mergeCell ref="B21:O21"/>
    <mergeCell ref="B10:O10"/>
    <mergeCell ref="B12:O12"/>
    <mergeCell ref="B13:O13"/>
    <mergeCell ref="B14:O14"/>
    <mergeCell ref="B15:O1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B22" sqref="B22:O22"/>
    </sheetView>
  </sheetViews>
  <sheetFormatPr defaultColWidth="8.8515625" defaultRowHeight="12.75"/>
  <cols>
    <col min="1" max="1" width="4.57421875" style="17" customWidth="1"/>
    <col min="2" max="2" width="27.8515625" style="14" customWidth="1"/>
    <col min="3" max="3" width="6.140625" style="14" customWidth="1"/>
    <col min="4" max="4" width="9.00390625" style="4" customWidth="1"/>
    <col min="5" max="5" width="9.28125" style="4" customWidth="1"/>
    <col min="6" max="6" width="9.57421875" style="4" customWidth="1"/>
    <col min="7" max="7" width="7.8515625" style="4" customWidth="1"/>
    <col min="8" max="8" width="9.421875" style="4" customWidth="1"/>
    <col min="9" max="9" width="8.00390625" style="4" customWidth="1"/>
    <col min="10" max="10" width="6.28125" style="14" bestFit="1" customWidth="1"/>
    <col min="11" max="11" width="4.421875" style="14" bestFit="1" customWidth="1"/>
    <col min="12" max="12" width="8.28125" style="14" bestFit="1" customWidth="1"/>
    <col min="13" max="14" width="6.28125" style="14" bestFit="1" customWidth="1"/>
    <col min="15" max="16384" width="8.8515625" style="14" customWidth="1"/>
  </cols>
  <sheetData>
    <row r="1" spans="1:9" s="24" customFormat="1" ht="15">
      <c r="A1" s="148" t="s">
        <v>130</v>
      </c>
      <c r="B1" s="148"/>
      <c r="C1" s="148"/>
      <c r="D1" s="148"/>
      <c r="E1" s="148"/>
      <c r="F1" s="148"/>
      <c r="G1" s="148"/>
      <c r="H1" s="148"/>
      <c r="I1" s="148"/>
    </row>
    <row r="2" spans="1:4" s="99" customFormat="1" ht="42.75">
      <c r="A2" s="103">
        <v>4</v>
      </c>
      <c r="B2" s="104" t="s">
        <v>14</v>
      </c>
      <c r="C2" s="104"/>
      <c r="D2" s="104"/>
    </row>
    <row r="3" spans="1:16" s="99" customFormat="1" ht="195">
      <c r="A3" s="5" t="s">
        <v>0</v>
      </c>
      <c r="B3" s="7" t="s">
        <v>1</v>
      </c>
      <c r="C3" s="7" t="s">
        <v>2</v>
      </c>
      <c r="D3" s="6" t="s">
        <v>5</v>
      </c>
      <c r="E3" s="76" t="s">
        <v>110</v>
      </c>
      <c r="F3" s="76" t="s">
        <v>111</v>
      </c>
      <c r="G3" s="77" t="s">
        <v>112</v>
      </c>
      <c r="H3" s="77" t="s">
        <v>113</v>
      </c>
      <c r="I3" s="78" t="s">
        <v>114</v>
      </c>
      <c r="J3" s="79" t="s">
        <v>121</v>
      </c>
      <c r="K3" s="79" t="s">
        <v>122</v>
      </c>
      <c r="L3" s="61" t="s">
        <v>123</v>
      </c>
      <c r="M3" s="61" t="s">
        <v>124</v>
      </c>
      <c r="N3" s="61" t="s">
        <v>125</v>
      </c>
      <c r="O3" s="62" t="s">
        <v>126</v>
      </c>
      <c r="P3" s="62" t="s">
        <v>127</v>
      </c>
    </row>
    <row r="4" spans="1:16" s="106" customFormat="1" ht="60">
      <c r="A4" s="11">
        <v>1</v>
      </c>
      <c r="B4" s="19" t="s">
        <v>15</v>
      </c>
      <c r="C4" s="11" t="s">
        <v>3</v>
      </c>
      <c r="D4" s="105">
        <v>10</v>
      </c>
      <c r="E4" s="81"/>
      <c r="F4" s="81"/>
      <c r="G4" s="81"/>
      <c r="H4" s="81"/>
      <c r="I4" s="81"/>
      <c r="J4" s="82"/>
      <c r="K4" s="83">
        <f>J4*1.2</f>
        <v>0</v>
      </c>
      <c r="L4" s="10" t="e">
        <f>D4/I4</f>
        <v>#DIV/0!</v>
      </c>
      <c r="M4" s="84">
        <f>J4*I4</f>
        <v>0</v>
      </c>
      <c r="N4" s="84">
        <f>M4*1.2</f>
        <v>0</v>
      </c>
      <c r="O4" s="84" t="e">
        <f>L4*M4</f>
        <v>#DIV/0!</v>
      </c>
      <c r="P4" s="84" t="e">
        <f>O4*1.2</f>
        <v>#DIV/0!</v>
      </c>
    </row>
    <row r="5" spans="1:16" s="20" customFormat="1" ht="15">
      <c r="A5" s="14"/>
      <c r="B5" s="14"/>
      <c r="C5" s="14"/>
      <c r="D5" s="85"/>
      <c r="E5" s="85"/>
      <c r="F5" s="85"/>
      <c r="G5" s="85"/>
      <c r="H5" s="14"/>
      <c r="I5" s="85"/>
      <c r="J5" s="14"/>
      <c r="K5" s="14"/>
      <c r="L5" s="149" t="s">
        <v>128</v>
      </c>
      <c r="M5" s="150"/>
      <c r="N5" s="151"/>
      <c r="O5" s="86" t="e">
        <f>SUM(O4)</f>
        <v>#DIV/0!</v>
      </c>
      <c r="P5" s="86" t="e">
        <f>O5*1.2</f>
        <v>#DIV/0!</v>
      </c>
    </row>
    <row r="6" spans="1:16" s="20" customFormat="1" ht="15">
      <c r="A6" s="14"/>
      <c r="B6" s="14"/>
      <c r="C6" s="14"/>
      <c r="D6" s="85"/>
      <c r="E6" s="85"/>
      <c r="F6" s="85"/>
      <c r="G6" s="85"/>
      <c r="H6" s="14"/>
      <c r="I6" s="85"/>
      <c r="J6" s="14"/>
      <c r="K6" s="14"/>
      <c r="L6" s="87"/>
      <c r="M6" s="87"/>
      <c r="N6" s="87"/>
      <c r="O6" s="88"/>
      <c r="P6" s="88"/>
    </row>
    <row r="7" spans="2:15" ht="25.5" customHeight="1">
      <c r="B7" s="152" t="s">
        <v>157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</row>
    <row r="8" spans="1:15" ht="15">
      <c r="A8" s="107"/>
      <c r="B8" s="154" t="s">
        <v>87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</row>
    <row r="9" spans="2:15" ht="27.75" customHeight="1">
      <c r="B9" s="155" t="s">
        <v>158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</row>
    <row r="10" spans="2:15" ht="15">
      <c r="B10" s="154" t="s">
        <v>131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</row>
    <row r="11" ht="15">
      <c r="B11" s="91"/>
    </row>
    <row r="12" spans="2:15" ht="15">
      <c r="B12" s="157" t="s">
        <v>88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</row>
    <row r="13" spans="2:15" ht="15">
      <c r="B13" s="147" t="s">
        <v>132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</row>
    <row r="14" spans="2:15" ht="15">
      <c r="B14" s="144" t="s">
        <v>142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</row>
    <row r="15" spans="2:15" ht="15">
      <c r="B15" s="144" t="s">
        <v>143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</row>
    <row r="16" spans="2:15" ht="15">
      <c r="B16" s="144" t="s">
        <v>144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</row>
    <row r="17" spans="2:15" ht="15">
      <c r="B17" s="147" t="s">
        <v>134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</row>
    <row r="18" spans="2:15" ht="15">
      <c r="B18" s="144" t="s">
        <v>145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</row>
    <row r="19" spans="2:15" ht="15">
      <c r="B19" s="144" t="s">
        <v>146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</row>
    <row r="20" spans="2:15" ht="15">
      <c r="B20" s="144" t="s">
        <v>147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</row>
    <row r="21" spans="2:15" ht="15">
      <c r="B21" s="147" t="s">
        <v>137</v>
      </c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</row>
    <row r="22" spans="2:15" ht="32.25" customHeight="1">
      <c r="B22" s="143" t="s">
        <v>160</v>
      </c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</row>
    <row r="24" ht="390">
      <c r="B24" s="14" t="s">
        <v>117</v>
      </c>
    </row>
  </sheetData>
  <sheetProtection/>
  <mergeCells count="17">
    <mergeCell ref="B17:O17"/>
    <mergeCell ref="A1:I1"/>
    <mergeCell ref="L5:N5"/>
    <mergeCell ref="B7:O7"/>
    <mergeCell ref="B8:O8"/>
    <mergeCell ref="B9:O9"/>
    <mergeCell ref="B10:O10"/>
    <mergeCell ref="B18:O18"/>
    <mergeCell ref="B19:O19"/>
    <mergeCell ref="B20:O20"/>
    <mergeCell ref="B21:O21"/>
    <mergeCell ref="B22:O22"/>
    <mergeCell ref="B12:O12"/>
    <mergeCell ref="B13:O13"/>
    <mergeCell ref="B14:O14"/>
    <mergeCell ref="B15:O15"/>
    <mergeCell ref="B16:O1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B24" sqref="B24"/>
    </sheetView>
  </sheetViews>
  <sheetFormatPr defaultColWidth="8.8515625" defaultRowHeight="12.75"/>
  <cols>
    <col min="1" max="1" width="6.00390625" style="17" customWidth="1"/>
    <col min="2" max="2" width="28.8515625" style="14" customWidth="1"/>
    <col min="3" max="3" width="5.421875" style="14" bestFit="1" customWidth="1"/>
    <col min="4" max="4" width="7.28125" style="112" bestFit="1" customWidth="1"/>
    <col min="5" max="5" width="9.28125" style="14" customWidth="1"/>
    <col min="6" max="6" width="9.421875" style="14" bestFit="1" customWidth="1"/>
    <col min="7" max="7" width="8.00390625" style="14" bestFit="1" customWidth="1"/>
    <col min="8" max="8" width="11.00390625" style="14" customWidth="1"/>
    <col min="9" max="9" width="8.421875" style="14" customWidth="1"/>
    <col min="10" max="10" width="6.28125" style="14" bestFit="1" customWidth="1"/>
    <col min="11" max="11" width="4.421875" style="14" bestFit="1" customWidth="1"/>
    <col min="12" max="12" width="8.28125" style="14" bestFit="1" customWidth="1"/>
    <col min="13" max="14" width="6.28125" style="14" bestFit="1" customWidth="1"/>
    <col min="15" max="16" width="8.28125" style="14" bestFit="1" customWidth="1"/>
    <col min="17" max="16384" width="8.8515625" style="14" customWidth="1"/>
  </cols>
  <sheetData>
    <row r="1" spans="1:9" s="24" customFormat="1" ht="15">
      <c r="A1" s="148" t="s">
        <v>130</v>
      </c>
      <c r="B1" s="148"/>
      <c r="C1" s="148"/>
      <c r="D1" s="148"/>
      <c r="E1" s="148"/>
      <c r="F1" s="148"/>
      <c r="G1" s="148"/>
      <c r="H1" s="148"/>
      <c r="I1" s="148"/>
    </row>
    <row r="2" spans="1:3" s="24" customFormat="1" ht="15">
      <c r="A2" s="15">
        <v>5</v>
      </c>
      <c r="B2" s="104" t="s">
        <v>11</v>
      </c>
      <c r="C2" s="111"/>
    </row>
    <row r="3" spans="1:16" ht="195">
      <c r="A3" s="5" t="s">
        <v>0</v>
      </c>
      <c r="B3" s="7" t="s">
        <v>1</v>
      </c>
      <c r="C3" s="7" t="s">
        <v>2</v>
      </c>
      <c r="D3" s="6" t="s">
        <v>5</v>
      </c>
      <c r="E3" s="76" t="s">
        <v>110</v>
      </c>
      <c r="F3" s="76" t="s">
        <v>111</v>
      </c>
      <c r="G3" s="77" t="s">
        <v>112</v>
      </c>
      <c r="H3" s="77" t="s">
        <v>113</v>
      </c>
      <c r="I3" s="78" t="s">
        <v>114</v>
      </c>
      <c r="J3" s="79" t="s">
        <v>121</v>
      </c>
      <c r="K3" s="79" t="s">
        <v>122</v>
      </c>
      <c r="L3" s="61" t="s">
        <v>123</v>
      </c>
      <c r="M3" s="61" t="s">
        <v>124</v>
      </c>
      <c r="N3" s="61" t="s">
        <v>125</v>
      </c>
      <c r="O3" s="62" t="s">
        <v>126</v>
      </c>
      <c r="P3" s="62" t="s">
        <v>127</v>
      </c>
    </row>
    <row r="4" spans="1:16" s="24" customFormat="1" ht="30">
      <c r="A4" s="11">
        <v>1</v>
      </c>
      <c r="B4" s="19" t="s">
        <v>12</v>
      </c>
      <c r="C4" s="11" t="s">
        <v>3</v>
      </c>
      <c r="D4" s="105">
        <v>5</v>
      </c>
      <c r="E4" s="81"/>
      <c r="F4" s="81"/>
      <c r="G4" s="81"/>
      <c r="H4" s="81"/>
      <c r="I4" s="81"/>
      <c r="J4" s="82"/>
      <c r="K4" s="83">
        <f>J4*1.2</f>
        <v>0</v>
      </c>
      <c r="L4" s="10" t="e">
        <f>D4/I4</f>
        <v>#DIV/0!</v>
      </c>
      <c r="M4" s="84">
        <f>J4*I4</f>
        <v>0</v>
      </c>
      <c r="N4" s="84">
        <f>M4*1.2</f>
        <v>0</v>
      </c>
      <c r="O4" s="84" t="e">
        <f>L4*M4</f>
        <v>#DIV/0!</v>
      </c>
      <c r="P4" s="84" t="e">
        <f>O4*1.2</f>
        <v>#DIV/0!</v>
      </c>
    </row>
    <row r="5" spans="1:16" s="24" customFormat="1" ht="30">
      <c r="A5" s="11">
        <v>2</v>
      </c>
      <c r="B5" s="19" t="s">
        <v>13</v>
      </c>
      <c r="C5" s="11" t="s">
        <v>3</v>
      </c>
      <c r="D5" s="105">
        <v>5</v>
      </c>
      <c r="E5" s="81"/>
      <c r="F5" s="81"/>
      <c r="G5" s="81"/>
      <c r="H5" s="81"/>
      <c r="I5" s="81"/>
      <c r="J5" s="82"/>
      <c r="K5" s="83">
        <f>J5*1.2</f>
        <v>0</v>
      </c>
      <c r="L5" s="10" t="e">
        <f>D5/I5</f>
        <v>#DIV/0!</v>
      </c>
      <c r="M5" s="84">
        <f>J5*I5</f>
        <v>0</v>
      </c>
      <c r="N5" s="84">
        <f>M5*1.2</f>
        <v>0</v>
      </c>
      <c r="O5" s="84" t="e">
        <f>L5*M5</f>
        <v>#DIV/0!</v>
      </c>
      <c r="P5" s="84" t="e">
        <f>O5*1.2</f>
        <v>#DIV/0!</v>
      </c>
    </row>
    <row r="6" spans="1:16" s="20" customFormat="1" ht="15">
      <c r="A6" s="14"/>
      <c r="B6" s="14"/>
      <c r="C6" s="14"/>
      <c r="D6" s="85"/>
      <c r="E6" s="85"/>
      <c r="F6" s="85"/>
      <c r="G6" s="85"/>
      <c r="H6" s="14"/>
      <c r="I6" s="85"/>
      <c r="J6" s="14"/>
      <c r="K6" s="14"/>
      <c r="L6" s="149" t="s">
        <v>128</v>
      </c>
      <c r="M6" s="150"/>
      <c r="N6" s="151"/>
      <c r="O6" s="86" t="e">
        <f>SUM(O4:O5)</f>
        <v>#DIV/0!</v>
      </c>
      <c r="P6" s="86" t="e">
        <f>O6*1.2</f>
        <v>#DIV/0!</v>
      </c>
    </row>
    <row r="7" spans="1:16" s="20" customFormat="1" ht="15">
      <c r="A7" s="14"/>
      <c r="B7" s="14"/>
      <c r="C7" s="14"/>
      <c r="D7" s="85"/>
      <c r="E7" s="85"/>
      <c r="F7" s="85"/>
      <c r="G7" s="85"/>
      <c r="H7" s="14"/>
      <c r="I7" s="85"/>
      <c r="J7" s="14"/>
      <c r="K7" s="14"/>
      <c r="L7" s="87"/>
      <c r="M7" s="87"/>
      <c r="N7" s="87"/>
      <c r="O7" s="88"/>
      <c r="P7" s="88"/>
    </row>
    <row r="8" spans="2:15" ht="30.75" customHeight="1">
      <c r="B8" s="152" t="s">
        <v>157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</row>
    <row r="9" spans="2:15" ht="15">
      <c r="B9" s="154" t="s">
        <v>87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</row>
    <row r="10" spans="2:15" ht="30.75" customHeight="1">
      <c r="B10" s="155" t="s">
        <v>158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</row>
    <row r="11" spans="2:15" ht="15">
      <c r="B11" s="154" t="s">
        <v>131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</row>
    <row r="13" spans="2:15" ht="15">
      <c r="B13" s="146" t="s">
        <v>88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</row>
    <row r="14" spans="2:15" ht="15">
      <c r="B14" s="147" t="s">
        <v>132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</row>
    <row r="15" spans="2:15" ht="15">
      <c r="B15" s="144" t="s">
        <v>142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</row>
    <row r="16" spans="2:15" ht="15">
      <c r="B16" s="144" t="s">
        <v>143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</row>
    <row r="17" spans="2:15" ht="15">
      <c r="B17" s="144" t="s">
        <v>161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</row>
    <row r="18" spans="2:15" ht="15">
      <c r="B18" s="147" t="s">
        <v>134</v>
      </c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</row>
    <row r="19" spans="2:15" ht="15">
      <c r="B19" s="144" t="s">
        <v>145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</row>
    <row r="20" spans="2:15" ht="15">
      <c r="B20" s="108" t="s">
        <v>146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</row>
    <row r="21" spans="2:15" ht="15">
      <c r="B21" s="108" t="s">
        <v>147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</row>
    <row r="22" spans="2:15" ht="15">
      <c r="B22" s="147" t="s">
        <v>137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</row>
    <row r="23" spans="2:15" ht="25.5" customHeight="1">
      <c r="B23" s="156" t="s">
        <v>91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</row>
    <row r="25" ht="390">
      <c r="B25" s="14" t="s">
        <v>117</v>
      </c>
    </row>
  </sheetData>
  <sheetProtection/>
  <mergeCells count="15">
    <mergeCell ref="A1:I1"/>
    <mergeCell ref="L6:N6"/>
    <mergeCell ref="B8:O8"/>
    <mergeCell ref="B9:O9"/>
    <mergeCell ref="B10:O10"/>
    <mergeCell ref="B11:O11"/>
    <mergeCell ref="B19:O19"/>
    <mergeCell ref="B22:O22"/>
    <mergeCell ref="B23:O23"/>
    <mergeCell ref="B13:O13"/>
    <mergeCell ref="B14:O14"/>
    <mergeCell ref="B15:O15"/>
    <mergeCell ref="B16:O16"/>
    <mergeCell ref="B17:O17"/>
    <mergeCell ref="B18:O18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6.140625" style="4" bestFit="1" customWidth="1"/>
    <col min="2" max="2" width="30.140625" style="4" customWidth="1"/>
    <col min="3" max="3" width="6.00390625" style="4" customWidth="1"/>
    <col min="4" max="4" width="8.00390625" style="3" customWidth="1"/>
    <col min="5" max="6" width="9.28125" style="4" customWidth="1"/>
    <col min="7" max="7" width="10.00390625" style="4" customWidth="1"/>
    <col min="8" max="8" width="10.28125" style="4" customWidth="1"/>
    <col min="9" max="9" width="8.140625" style="4" customWidth="1"/>
    <col min="10" max="10" width="6.28125" style="4" bestFit="1" customWidth="1"/>
    <col min="11" max="11" width="4.421875" style="4" bestFit="1" customWidth="1"/>
    <col min="12" max="12" width="8.28125" style="4" bestFit="1" customWidth="1"/>
    <col min="13" max="14" width="6.28125" style="4" bestFit="1" customWidth="1"/>
    <col min="15" max="16384" width="9.140625" style="4" customWidth="1"/>
  </cols>
  <sheetData>
    <row r="1" spans="1:9" s="24" customFormat="1" ht="15">
      <c r="A1" s="148" t="s">
        <v>130</v>
      </c>
      <c r="B1" s="148"/>
      <c r="C1" s="148"/>
      <c r="D1" s="148"/>
      <c r="E1" s="148"/>
      <c r="F1" s="148"/>
      <c r="G1" s="148"/>
      <c r="H1" s="148"/>
      <c r="I1" s="148"/>
    </row>
    <row r="2" spans="1:3" ht="15">
      <c r="A2" s="1">
        <v>6</v>
      </c>
      <c r="B2" s="2" t="s">
        <v>38</v>
      </c>
      <c r="C2" s="2"/>
    </row>
    <row r="3" spans="1:16" ht="195">
      <c r="A3" s="5" t="s">
        <v>0</v>
      </c>
      <c r="B3" s="6" t="s">
        <v>1</v>
      </c>
      <c r="C3" s="7" t="s">
        <v>2</v>
      </c>
      <c r="D3" s="8" t="s">
        <v>5</v>
      </c>
      <c r="E3" s="76" t="s">
        <v>110</v>
      </c>
      <c r="F3" s="76" t="s">
        <v>111</v>
      </c>
      <c r="G3" s="77" t="s">
        <v>112</v>
      </c>
      <c r="H3" s="77" t="s">
        <v>113</v>
      </c>
      <c r="I3" s="78" t="s">
        <v>114</v>
      </c>
      <c r="J3" s="79" t="s">
        <v>121</v>
      </c>
      <c r="K3" s="79" t="s">
        <v>122</v>
      </c>
      <c r="L3" s="61" t="s">
        <v>123</v>
      </c>
      <c r="M3" s="61" t="s">
        <v>124</v>
      </c>
      <c r="N3" s="61" t="s">
        <v>125</v>
      </c>
      <c r="O3" s="62" t="s">
        <v>126</v>
      </c>
      <c r="P3" s="62" t="s">
        <v>127</v>
      </c>
    </row>
    <row r="4" spans="1:16" ht="45">
      <c r="A4" s="9">
        <v>1</v>
      </c>
      <c r="B4" s="10" t="s">
        <v>39</v>
      </c>
      <c r="C4" s="11" t="s">
        <v>3</v>
      </c>
      <c r="D4" s="12">
        <v>200</v>
      </c>
      <c r="E4" s="21"/>
      <c r="F4" s="21"/>
      <c r="G4" s="21"/>
      <c r="H4" s="21"/>
      <c r="I4" s="21"/>
      <c r="J4" s="82"/>
      <c r="K4" s="83">
        <f>J4*1.2</f>
        <v>0</v>
      </c>
      <c r="L4" s="10" t="e">
        <f>D4/I4</f>
        <v>#DIV/0!</v>
      </c>
      <c r="M4" s="84">
        <f>J4*I4</f>
        <v>0</v>
      </c>
      <c r="N4" s="84">
        <f>M4*1.2</f>
        <v>0</v>
      </c>
      <c r="O4" s="84" t="e">
        <f>L4*M4</f>
        <v>#DIV/0!</v>
      </c>
      <c r="P4" s="84" t="e">
        <f>O4*1.2</f>
        <v>#DIV/0!</v>
      </c>
    </row>
    <row r="5" spans="1:16" s="20" customFormat="1" ht="15">
      <c r="A5" s="14"/>
      <c r="B5" s="14"/>
      <c r="C5" s="14"/>
      <c r="D5" s="85"/>
      <c r="E5" s="85"/>
      <c r="F5" s="85"/>
      <c r="G5" s="85"/>
      <c r="H5" s="14"/>
      <c r="I5" s="85"/>
      <c r="J5" s="14"/>
      <c r="K5" s="14"/>
      <c r="L5" s="149" t="s">
        <v>128</v>
      </c>
      <c r="M5" s="150"/>
      <c r="N5" s="151"/>
      <c r="O5" s="86" t="e">
        <f>SUM(O4)</f>
        <v>#DIV/0!</v>
      </c>
      <c r="P5" s="86" t="e">
        <f>O5*1.2</f>
        <v>#DIV/0!</v>
      </c>
    </row>
    <row r="6" spans="1:16" s="20" customFormat="1" ht="15">
      <c r="A6" s="14"/>
      <c r="B6" s="14"/>
      <c r="C6" s="14"/>
      <c r="D6" s="85"/>
      <c r="E6" s="85"/>
      <c r="F6" s="85"/>
      <c r="G6" s="85"/>
      <c r="H6" s="14"/>
      <c r="I6" s="85"/>
      <c r="J6" s="14"/>
      <c r="K6" s="14"/>
      <c r="L6" s="87"/>
      <c r="M6" s="87"/>
      <c r="N6" s="87"/>
      <c r="O6" s="88"/>
      <c r="P6" s="88"/>
    </row>
    <row r="7" spans="1:15" s="14" customFormat="1" ht="15">
      <c r="A7" s="17"/>
      <c r="B7" s="152" t="s">
        <v>157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</row>
    <row r="8" spans="1:15" s="14" customFormat="1" ht="15">
      <c r="A8" s="17"/>
      <c r="B8" s="154" t="s">
        <v>87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</row>
    <row r="9" spans="1:15" s="14" customFormat="1" ht="15">
      <c r="A9" s="17"/>
      <c r="B9" s="155" t="s">
        <v>158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</row>
    <row r="10" spans="1:15" s="14" customFormat="1" ht="15">
      <c r="A10" s="17"/>
      <c r="B10" s="154" t="s">
        <v>131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</row>
    <row r="12" spans="2:15" ht="15">
      <c r="B12" s="146" t="s">
        <v>88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</row>
    <row r="13" spans="2:15" ht="15">
      <c r="B13" s="144" t="s">
        <v>162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</row>
    <row r="14" spans="2:15" ht="31.5" customHeight="1">
      <c r="B14" s="143" t="s">
        <v>163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</row>
    <row r="15" spans="2:15" ht="15">
      <c r="B15" s="156" t="s">
        <v>164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</row>
    <row r="17" ht="360">
      <c r="B17" s="4" t="s">
        <v>118</v>
      </c>
    </row>
  </sheetData>
  <sheetProtection/>
  <mergeCells count="10">
    <mergeCell ref="B12:O12"/>
    <mergeCell ref="B13:O13"/>
    <mergeCell ref="B14:O14"/>
    <mergeCell ref="B15:O15"/>
    <mergeCell ref="A1:I1"/>
    <mergeCell ref="L5:N5"/>
    <mergeCell ref="B7:O7"/>
    <mergeCell ref="B8:O8"/>
    <mergeCell ref="B9:O9"/>
    <mergeCell ref="B10:O10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0">
      <selection activeCell="A25" sqref="A25:IV25"/>
    </sheetView>
  </sheetViews>
  <sheetFormatPr defaultColWidth="9.140625" defaultRowHeight="12.75"/>
  <cols>
    <col min="1" max="1" width="5.00390625" style="17" customWidth="1"/>
    <col min="2" max="2" width="30.140625" style="14" customWidth="1"/>
    <col min="3" max="3" width="5.57421875" style="14" customWidth="1"/>
    <col min="4" max="4" width="8.140625" style="17" customWidth="1"/>
    <col min="5" max="5" width="9.8515625" style="14" customWidth="1"/>
    <col min="6" max="6" width="10.140625" style="14" customWidth="1"/>
    <col min="7" max="7" width="9.8515625" style="14" customWidth="1"/>
    <col min="8" max="8" width="10.421875" style="14" customWidth="1"/>
    <col min="9" max="9" width="8.8515625" style="14" customWidth="1"/>
    <col min="10" max="10" width="6.28125" style="14" bestFit="1" customWidth="1"/>
    <col min="11" max="11" width="4.421875" style="14" bestFit="1" customWidth="1"/>
    <col min="12" max="12" width="8.28125" style="14" bestFit="1" customWidth="1"/>
    <col min="13" max="14" width="6.28125" style="14" bestFit="1" customWidth="1"/>
    <col min="15" max="15" width="8.28125" style="14" bestFit="1" customWidth="1"/>
    <col min="16" max="16384" width="9.140625" style="14" customWidth="1"/>
  </cols>
  <sheetData>
    <row r="1" spans="1:9" s="24" customFormat="1" ht="15">
      <c r="A1" s="148" t="s">
        <v>130</v>
      </c>
      <c r="B1" s="148"/>
      <c r="C1" s="148"/>
      <c r="D1" s="148"/>
      <c r="E1" s="148"/>
      <c r="F1" s="148"/>
      <c r="G1" s="148"/>
      <c r="H1" s="148"/>
      <c r="I1" s="148"/>
    </row>
    <row r="2" spans="1:3" ht="15">
      <c r="A2" s="15">
        <v>7</v>
      </c>
      <c r="B2" s="158" t="s">
        <v>51</v>
      </c>
      <c r="C2" s="158"/>
    </row>
    <row r="3" spans="1:16" s="24" customFormat="1" ht="195">
      <c r="A3" s="5" t="s">
        <v>0</v>
      </c>
      <c r="B3" s="6" t="s">
        <v>1</v>
      </c>
      <c r="C3" s="7" t="s">
        <v>2</v>
      </c>
      <c r="D3" s="23" t="s">
        <v>5</v>
      </c>
      <c r="E3" s="76" t="s">
        <v>110</v>
      </c>
      <c r="F3" s="76" t="s">
        <v>111</v>
      </c>
      <c r="G3" s="77" t="s">
        <v>112</v>
      </c>
      <c r="H3" s="77" t="s">
        <v>113</v>
      </c>
      <c r="I3" s="78" t="s">
        <v>114</v>
      </c>
      <c r="J3" s="79" t="s">
        <v>121</v>
      </c>
      <c r="K3" s="79" t="s">
        <v>122</v>
      </c>
      <c r="L3" s="61" t="s">
        <v>123</v>
      </c>
      <c r="M3" s="61" t="s">
        <v>124</v>
      </c>
      <c r="N3" s="61" t="s">
        <v>125</v>
      </c>
      <c r="O3" s="62" t="s">
        <v>126</v>
      </c>
      <c r="P3" s="62" t="s">
        <v>127</v>
      </c>
    </row>
    <row r="4" spans="1:16" ht="15">
      <c r="A4" s="11">
        <v>1</v>
      </c>
      <c r="B4" s="25" t="s">
        <v>51</v>
      </c>
      <c r="C4" s="11" t="s">
        <v>3</v>
      </c>
      <c r="D4" s="11">
        <v>100</v>
      </c>
      <c r="E4" s="19"/>
      <c r="F4" s="19"/>
      <c r="G4" s="19"/>
      <c r="H4" s="19"/>
      <c r="I4" s="19"/>
      <c r="J4" s="82"/>
      <c r="K4" s="83">
        <f>J4*1.2</f>
        <v>0</v>
      </c>
      <c r="L4" s="10" t="e">
        <f>D4/I4</f>
        <v>#DIV/0!</v>
      </c>
      <c r="M4" s="84">
        <f>J4*I4</f>
        <v>0</v>
      </c>
      <c r="N4" s="84">
        <f>M4*1.2</f>
        <v>0</v>
      </c>
      <c r="O4" s="84" t="e">
        <f>L4*M4</f>
        <v>#DIV/0!</v>
      </c>
      <c r="P4" s="84" t="e">
        <f>O4*1.2</f>
        <v>#DIV/0!</v>
      </c>
    </row>
    <row r="5" spans="1:16" ht="30">
      <c r="A5" s="11"/>
      <c r="B5" s="19" t="s">
        <v>52</v>
      </c>
      <c r="C5" s="19"/>
      <c r="D5" s="11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45">
      <c r="A6" s="11"/>
      <c r="B6" s="19" t="s">
        <v>53</v>
      </c>
      <c r="C6" s="19"/>
      <c r="D6" s="11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15">
      <c r="A7" s="11"/>
      <c r="B7" s="19" t="s">
        <v>54</v>
      </c>
      <c r="C7" s="19"/>
      <c r="D7" s="11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45">
      <c r="A8" s="11"/>
      <c r="B8" s="19" t="s">
        <v>55</v>
      </c>
      <c r="C8" s="19"/>
      <c r="D8" s="11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ht="30">
      <c r="A9" s="11"/>
      <c r="B9" s="19" t="s">
        <v>56</v>
      </c>
      <c r="C9" s="19"/>
      <c r="D9" s="1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ht="30">
      <c r="A10" s="11"/>
      <c r="B10" s="19" t="s">
        <v>57</v>
      </c>
      <c r="C10" s="19"/>
      <c r="D10" s="11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6" ht="15">
      <c r="A11" s="11"/>
      <c r="B11" s="19" t="s">
        <v>58</v>
      </c>
      <c r="C11" s="19"/>
      <c r="D11" s="11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ht="15">
      <c r="A12" s="11"/>
      <c r="B12" s="19" t="s">
        <v>59</v>
      </c>
      <c r="C12" s="19"/>
      <c r="D12" s="11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s="20" customFormat="1" ht="15">
      <c r="A13" s="14"/>
      <c r="B13" s="14"/>
      <c r="C13" s="14"/>
      <c r="D13" s="85"/>
      <c r="E13" s="85"/>
      <c r="F13" s="85"/>
      <c r="G13" s="85"/>
      <c r="H13" s="14"/>
      <c r="I13" s="85"/>
      <c r="J13" s="14"/>
      <c r="K13" s="14"/>
      <c r="L13" s="159" t="s">
        <v>128</v>
      </c>
      <c r="M13" s="160"/>
      <c r="N13" s="161"/>
      <c r="O13" s="114" t="e">
        <f>SUM(O4)</f>
        <v>#DIV/0!</v>
      </c>
      <c r="P13" s="114" t="e">
        <f>O13*1.2</f>
        <v>#DIV/0!</v>
      </c>
    </row>
    <row r="14" spans="1:16" s="20" customFormat="1" ht="15">
      <c r="A14" s="14"/>
      <c r="B14" s="14"/>
      <c r="C14" s="14"/>
      <c r="D14" s="85"/>
      <c r="E14" s="85"/>
      <c r="F14" s="85"/>
      <c r="G14" s="85"/>
      <c r="H14" s="14"/>
      <c r="I14" s="85"/>
      <c r="J14" s="14"/>
      <c r="K14" s="14"/>
      <c r="L14" s="87"/>
      <c r="M14" s="87"/>
      <c r="N14" s="87"/>
      <c r="O14" s="88"/>
      <c r="P14" s="88"/>
    </row>
    <row r="15" spans="2:15" ht="15">
      <c r="B15" s="152" t="s">
        <v>157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</row>
    <row r="16" spans="2:15" ht="15">
      <c r="B16" s="154" t="s">
        <v>87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</row>
    <row r="17" spans="2:15" ht="15">
      <c r="B17" s="155" t="s">
        <v>158</v>
      </c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</row>
    <row r="18" spans="2:15" ht="15">
      <c r="B18" s="154" t="s">
        <v>131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</row>
    <row r="20" spans="2:15" ht="15">
      <c r="B20" s="146" t="s">
        <v>88</v>
      </c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</row>
    <row r="21" spans="2:15" ht="15">
      <c r="B21" s="144" t="s">
        <v>165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</row>
    <row r="22" spans="2:15" ht="30.75" customHeight="1">
      <c r="B22" s="143" t="s">
        <v>167</v>
      </c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</row>
    <row r="23" spans="2:15" ht="45.75" customHeight="1">
      <c r="B23" s="156" t="s">
        <v>166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</row>
    <row r="25" ht="360">
      <c r="B25" s="14" t="s">
        <v>117</v>
      </c>
    </row>
  </sheetData>
  <sheetProtection/>
  <protectedRanges>
    <protectedRange sqref="D17" name="Range2_1_1_1_1_1_1_1_4_1_1_1_1_1_1_1_1_1_1_2_1_1"/>
  </protectedRanges>
  <mergeCells count="11">
    <mergeCell ref="A1:I1"/>
    <mergeCell ref="L13:N13"/>
    <mergeCell ref="B15:O15"/>
    <mergeCell ref="B16:O16"/>
    <mergeCell ref="B17:O17"/>
    <mergeCell ref="B18:O18"/>
    <mergeCell ref="B20:O20"/>
    <mergeCell ref="B21:O21"/>
    <mergeCell ref="B22:O22"/>
    <mergeCell ref="B23:O23"/>
    <mergeCell ref="B2:C2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7">
      <selection activeCell="B18" sqref="B18:O18"/>
    </sheetView>
  </sheetViews>
  <sheetFormatPr defaultColWidth="9.140625" defaultRowHeight="12.75"/>
  <cols>
    <col min="1" max="1" width="3.28125" style="4" bestFit="1" customWidth="1"/>
    <col min="2" max="2" width="37.00390625" style="4" customWidth="1"/>
    <col min="3" max="3" width="5.57421875" style="4" customWidth="1"/>
    <col min="4" max="4" width="6.421875" style="3" customWidth="1"/>
    <col min="5" max="6" width="8.421875" style="4" customWidth="1"/>
    <col min="7" max="7" width="9.140625" style="4" customWidth="1"/>
    <col min="8" max="8" width="9.8515625" style="4" customWidth="1"/>
    <col min="9" max="9" width="7.421875" style="4" customWidth="1"/>
    <col min="10" max="11" width="6.8515625" style="4" bestFit="1" customWidth="1"/>
    <col min="12" max="12" width="8.421875" style="4" bestFit="1" customWidth="1"/>
    <col min="13" max="14" width="6.28125" style="4" bestFit="1" customWidth="1"/>
    <col min="15" max="16" width="8.421875" style="4" bestFit="1" customWidth="1"/>
    <col min="17" max="16384" width="9.140625" style="4" customWidth="1"/>
  </cols>
  <sheetData>
    <row r="1" spans="1:9" s="26" customFormat="1" ht="15.75">
      <c r="A1" s="166" t="s">
        <v>130</v>
      </c>
      <c r="B1" s="166"/>
      <c r="C1" s="166"/>
      <c r="D1" s="166"/>
      <c r="E1" s="166"/>
      <c r="F1" s="166"/>
      <c r="G1" s="166"/>
      <c r="H1" s="166"/>
      <c r="I1" s="166"/>
    </row>
    <row r="2" spans="1:4" ht="28.5">
      <c r="A2" s="1">
        <v>8</v>
      </c>
      <c r="B2" s="2" t="s">
        <v>50</v>
      </c>
      <c r="C2" s="165"/>
      <c r="D2" s="165"/>
    </row>
    <row r="3" spans="1:16" ht="195.75">
      <c r="A3" s="28" t="s">
        <v>75</v>
      </c>
      <c r="B3" s="28" t="s">
        <v>1</v>
      </c>
      <c r="C3" s="42" t="s">
        <v>2</v>
      </c>
      <c r="D3" s="28" t="s">
        <v>5</v>
      </c>
      <c r="E3" s="54" t="s">
        <v>110</v>
      </c>
      <c r="F3" s="54" t="s">
        <v>111</v>
      </c>
      <c r="G3" s="55" t="s">
        <v>112</v>
      </c>
      <c r="H3" s="55" t="s">
        <v>113</v>
      </c>
      <c r="I3" s="56" t="s">
        <v>114</v>
      </c>
      <c r="J3" s="59" t="s">
        <v>121</v>
      </c>
      <c r="K3" s="59" t="s">
        <v>122</v>
      </c>
      <c r="L3" s="60" t="s">
        <v>123</v>
      </c>
      <c r="M3" s="61" t="s">
        <v>124</v>
      </c>
      <c r="N3" s="61" t="s">
        <v>125</v>
      </c>
      <c r="O3" s="62" t="s">
        <v>126</v>
      </c>
      <c r="P3" s="62" t="s">
        <v>127</v>
      </c>
    </row>
    <row r="4" spans="1:16" ht="60">
      <c r="A4" s="11">
        <v>1</v>
      </c>
      <c r="B4" s="21" t="s">
        <v>76</v>
      </c>
      <c r="C4" s="12" t="s">
        <v>3</v>
      </c>
      <c r="D4" s="12">
        <v>100</v>
      </c>
      <c r="E4" s="21"/>
      <c r="F4" s="21"/>
      <c r="G4" s="21"/>
      <c r="H4" s="21"/>
      <c r="I4" s="21"/>
      <c r="J4" s="63"/>
      <c r="K4" s="64">
        <f>J4*1.2</f>
        <v>0</v>
      </c>
      <c r="L4" s="65" t="e">
        <f>D4/I4</f>
        <v>#DIV/0!</v>
      </c>
      <c r="M4" s="66">
        <f>J4*I4</f>
        <v>0</v>
      </c>
      <c r="N4" s="66">
        <f>M4*1.2</f>
        <v>0</v>
      </c>
      <c r="O4" s="66" t="e">
        <f>L4*M4</f>
        <v>#DIV/0!</v>
      </c>
      <c r="P4" s="66" t="e">
        <f>O4*1.2</f>
        <v>#DIV/0!</v>
      </c>
    </row>
    <row r="5" spans="1:16" ht="45">
      <c r="A5" s="11">
        <v>2</v>
      </c>
      <c r="B5" s="21" t="s">
        <v>77</v>
      </c>
      <c r="C5" s="12" t="s">
        <v>3</v>
      </c>
      <c r="D5" s="12">
        <v>150</v>
      </c>
      <c r="E5" s="21"/>
      <c r="F5" s="21"/>
      <c r="G5" s="21"/>
      <c r="H5" s="21"/>
      <c r="I5" s="21"/>
      <c r="J5" s="63"/>
      <c r="K5" s="64">
        <f>J5*1.2</f>
        <v>0</v>
      </c>
      <c r="L5" s="65" t="e">
        <f>D5/I5</f>
        <v>#DIV/0!</v>
      </c>
      <c r="M5" s="66">
        <f>J5*I5</f>
        <v>0</v>
      </c>
      <c r="N5" s="66">
        <f>M5*1.2</f>
        <v>0</v>
      </c>
      <c r="O5" s="66" t="e">
        <f>L5*M5</f>
        <v>#DIV/0!</v>
      </c>
      <c r="P5" s="66" t="e">
        <f>O5*1.2</f>
        <v>#DIV/0!</v>
      </c>
    </row>
    <row r="6" spans="1:16" ht="60">
      <c r="A6" s="11">
        <v>3</v>
      </c>
      <c r="B6" s="21" t="s">
        <v>78</v>
      </c>
      <c r="C6" s="12" t="s">
        <v>3</v>
      </c>
      <c r="D6" s="12">
        <v>200</v>
      </c>
      <c r="E6" s="21"/>
      <c r="F6" s="21"/>
      <c r="G6" s="21"/>
      <c r="H6" s="21"/>
      <c r="I6" s="21"/>
      <c r="J6" s="63"/>
      <c r="K6" s="64">
        <f>J6*1.2</f>
        <v>0</v>
      </c>
      <c r="L6" s="65" t="e">
        <f>D6/I6</f>
        <v>#DIV/0!</v>
      </c>
      <c r="M6" s="66">
        <f>J6*I6</f>
        <v>0</v>
      </c>
      <c r="N6" s="66">
        <f>M6*1.2</f>
        <v>0</v>
      </c>
      <c r="O6" s="66" t="e">
        <f>L6*M6</f>
        <v>#DIV/0!</v>
      </c>
      <c r="P6" s="66" t="e">
        <f>O6*1.2</f>
        <v>#DIV/0!</v>
      </c>
    </row>
    <row r="7" spans="1:16" ht="60">
      <c r="A7" s="11">
        <v>4</v>
      </c>
      <c r="B7" s="21" t="s">
        <v>79</v>
      </c>
      <c r="C7" s="12" t="s">
        <v>3</v>
      </c>
      <c r="D7" s="12">
        <v>100</v>
      </c>
      <c r="E7" s="21"/>
      <c r="F7" s="21"/>
      <c r="G7" s="21"/>
      <c r="H7" s="21"/>
      <c r="I7" s="21"/>
      <c r="J7" s="63"/>
      <c r="K7" s="64">
        <f>J7*1.2</f>
        <v>0</v>
      </c>
      <c r="L7" s="65" t="e">
        <f>D7/I7</f>
        <v>#DIV/0!</v>
      </c>
      <c r="M7" s="66">
        <f>J7*I7</f>
        <v>0</v>
      </c>
      <c r="N7" s="66">
        <f>M7*1.2</f>
        <v>0</v>
      </c>
      <c r="O7" s="66" t="e">
        <f>L7*M7</f>
        <v>#DIV/0!</v>
      </c>
      <c r="P7" s="66" t="e">
        <f>O7*1.2</f>
        <v>#DIV/0!</v>
      </c>
    </row>
    <row r="8" spans="1:16" s="68" customFormat="1" ht="15.75">
      <c r="A8" s="29"/>
      <c r="B8" s="29"/>
      <c r="C8" s="29"/>
      <c r="D8" s="30"/>
      <c r="E8" s="30"/>
      <c r="F8" s="30"/>
      <c r="G8" s="30"/>
      <c r="H8" s="29"/>
      <c r="I8" s="30"/>
      <c r="J8" s="29"/>
      <c r="K8" s="29"/>
      <c r="L8" s="167" t="s">
        <v>128</v>
      </c>
      <c r="M8" s="168"/>
      <c r="N8" s="169"/>
      <c r="O8" s="67" t="e">
        <f>SUM(O4:O7)</f>
        <v>#DIV/0!</v>
      </c>
      <c r="P8" s="67" t="e">
        <f>O8*1.2</f>
        <v>#DIV/0!</v>
      </c>
    </row>
    <row r="9" spans="1:16" s="68" customFormat="1" ht="15.75">
      <c r="A9" s="29"/>
      <c r="B9" s="29"/>
      <c r="C9" s="29"/>
      <c r="D9" s="30"/>
      <c r="E9" s="30"/>
      <c r="F9" s="30"/>
      <c r="G9" s="30"/>
      <c r="H9" s="29"/>
      <c r="I9" s="30"/>
      <c r="J9" s="29"/>
      <c r="K9" s="29"/>
      <c r="L9" s="69"/>
      <c r="M9" s="69"/>
      <c r="N9" s="69"/>
      <c r="O9" s="70"/>
      <c r="P9" s="70"/>
    </row>
    <row r="10" spans="1:15" s="14" customFormat="1" ht="15">
      <c r="A10" s="17"/>
      <c r="B10" s="152" t="s">
        <v>157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</row>
    <row r="11" spans="1:15" s="14" customFormat="1" ht="15">
      <c r="A11" s="17"/>
      <c r="B11" s="154" t="s">
        <v>87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</row>
    <row r="12" spans="1:15" s="14" customFormat="1" ht="15">
      <c r="A12" s="17"/>
      <c r="B12" s="155" t="s">
        <v>158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</row>
    <row r="13" spans="1:15" s="14" customFormat="1" ht="15">
      <c r="A13" s="17"/>
      <c r="B13" s="154" t="s">
        <v>131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</row>
    <row r="14" spans="2:4" s="20" customFormat="1" ht="15">
      <c r="B14" s="4"/>
      <c r="C14" s="4"/>
      <c r="D14" s="22"/>
    </row>
    <row r="15" spans="2:15" s="20" customFormat="1" ht="15.75">
      <c r="B15" s="115" t="s">
        <v>88</v>
      </c>
      <c r="C15" s="116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</row>
    <row r="16" spans="2:15" s="20" customFormat="1" ht="28.5" customHeight="1">
      <c r="B16" s="162" t="s">
        <v>168</v>
      </c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</row>
    <row r="17" spans="2:15" s="20" customFormat="1" ht="15.75">
      <c r="B17" s="163" t="s">
        <v>89</v>
      </c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</row>
    <row r="18" spans="2:15" s="20" customFormat="1" ht="45.75" customHeight="1">
      <c r="B18" s="164" t="s">
        <v>90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</row>
    <row r="19" spans="3:4" s="20" customFormat="1" ht="15">
      <c r="C19" s="22"/>
      <c r="D19" s="22"/>
    </row>
    <row r="21" ht="300">
      <c r="B21" s="4" t="s">
        <v>117</v>
      </c>
    </row>
  </sheetData>
  <sheetProtection/>
  <mergeCells count="10">
    <mergeCell ref="B13:O13"/>
    <mergeCell ref="B16:O16"/>
    <mergeCell ref="B17:O17"/>
    <mergeCell ref="B18:O18"/>
    <mergeCell ref="C2:D2"/>
    <mergeCell ref="A1:I1"/>
    <mergeCell ref="L8:N8"/>
    <mergeCell ref="B10:O10"/>
    <mergeCell ref="B11:O11"/>
    <mergeCell ref="B12:O12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Adelina Mihaylova</dc:creator>
  <cp:keywords/>
  <dc:description/>
  <cp:lastModifiedBy>Elena Dimitrova</cp:lastModifiedBy>
  <cp:lastPrinted>2018-10-16T12:20:14Z</cp:lastPrinted>
  <dcterms:created xsi:type="dcterms:W3CDTF">1996-10-14T23:33:28Z</dcterms:created>
  <dcterms:modified xsi:type="dcterms:W3CDTF">2018-10-16T12:39:26Z</dcterms:modified>
  <cp:category/>
  <cp:version/>
  <cp:contentType/>
  <cp:contentStatus/>
</cp:coreProperties>
</file>