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 yWindow="360" windowWidth="16890" windowHeight="7050" tabRatio="789" activeTab="2"/>
  </bookViews>
  <sheets>
    <sheet name="Sheet1" sheetId="1" r:id="rId1"/>
    <sheet name="I" sheetId="2" r:id="rId2"/>
    <sheet name="II" sheetId="3" r:id="rId3"/>
    <sheet name="III" sheetId="4" r:id="rId4"/>
    <sheet name="IV" sheetId="5" r:id="rId5"/>
    <sheet name="V" sheetId="6" r:id="rId6"/>
    <sheet name="VI" sheetId="7" r:id="rId7"/>
    <sheet name="VII" sheetId="8" r:id="rId8"/>
    <sheet name="VIII" sheetId="9" r:id="rId9"/>
  </sheets>
  <definedNames/>
  <calcPr fullCalcOnLoad="1"/>
</workbook>
</file>

<file path=xl/sharedStrings.xml><?xml version="1.0" encoding="utf-8"?>
<sst xmlns="http://schemas.openxmlformats.org/spreadsheetml/2006/main" count="339" uniqueCount="150">
  <si>
    <t>бр.</t>
  </si>
  <si>
    <t>Емболизиращи спирали - .035/.038", дължина: 4/5/6cm и диаметър: 3/4/5/6/7/8/10/12mm</t>
  </si>
  <si>
    <t>Емболизираща система - 11/18s/18; стандартна и мека; Размери: диаметър  4-20mm; дължина 6-50cm</t>
  </si>
  <si>
    <t>Емболизираща микроспирала - .018". Материал - платина и синтетични фибри. Варианти: права - 0.5/0.7/1.0cm;  навита - 1/0/1.5mm; мулти навита - 2.0/2.1/3.0/4.0/6.0mm</t>
  </si>
  <si>
    <t>Емболизираща спирала.Материал – платина и синтетични фибри. Налични за доставяне с катетри с крайна дупка с диаметър - .018 и .035 инча. Диаметър/дължина на емболията–  2/3/4/6/8/10mm и 2/3/4/6/8/10при .018" и 4/6/8/10/12/14/16/18/20mm и 4/6/8/10/12/14/16/18/20mm при .035".</t>
  </si>
  <si>
    <t>Емболизираща спирала. Материал – инконел и синтетични фибри. Спиралата е премонтирана с малкият край в началото. Налични за доставяне с катетри с крайна дупка с диаметър - .035" и .038". Диаметър на емболията–  2/3/4/5/6/7/8/10/12/15/20mm при .035",  и 3/4/5/6/7/8/9/10/12/15/20/30/45mm при .038".</t>
  </si>
  <si>
    <t>Емболизираща спирала. Материал – платина и синтетични фибри. Налични за доставяне с катетри с крайна дупка с диаметър - .018/.035". Диаметър на емболията–  2/3/4/6/8/10mm при .018" и 4/6/8/10/12/14/16/18/20mm при .035".</t>
  </si>
  <si>
    <t>Емболизационни частици перманентно запушване на хиперваскуларни лезии и артериални/венозни малформации. Размер на частиците по опаковка (90-180, 180-300, 300-500, 500-710, 710-1000, 1000-1400, 1400-2000, 2000-2800).</t>
  </si>
  <si>
    <t>Саморазгъващ се нитинолов стент-за стентиране на илиофеморална вена. Диаметър: 14 / 16 mm; Дължина: 60 / 100 / 140 mm. Съвместим с дезиле 7Fr, и водещ катетър 9Fr. 4 бр. златни маркера във всеки край. Монтиран на флексорен интродюсер. Варианти на система за доставяне 80 / 120 cm.</t>
  </si>
  <si>
    <t>OTW премонтиран балоноразтварящ се периферен стент. Материал – 316L. 0% скъсяване при поставяне на стента . Тип – отворена клетка.  Дължина на шафта – 80 и 135см. Диаметър на стента – от 4 до 10мм. Дължина на стента – 12, 20, 30, 40 и 60мм в зависимост от диаметъра. Съвместим с водач .035инча. Двоен лумен.</t>
  </si>
  <si>
    <t>OTW премонтиран балоноразтварящ се периферен стент. Материал – 316L. 0% скъсяване при поставяне на стента . Тип – отворена клетка.  Дължина на шафта – 80 и 135см. Диаметър на стента – от 5 до 8мм. Дължина на стента – 12, 16, 20, 24 и 30мм в зависимост от диаметъра. Съвместим с водач .018инча. Двоен лумен.</t>
  </si>
  <si>
    <t xml:space="preserve">Rapid Exhange саморазтварящ се периферен стент изработен от нитинол. 5.0F интродюсер. Позволяващ използването на .018inch водач. Със златни маркери. 0% скъсяване при поставяне на стента. Тип – отворена клетка . Доставна система 125см. Стент с диаметър 4-10мм и дължина 20, 30, 40, 60 или 80мм. </t>
  </si>
  <si>
    <t xml:space="preserve">Саморазтварящ се периферен стент изработен от нитинол. FDA одобрен. 6.0F интродюсер. Позволяващ използването на .035inch водач. Със златни маркери. 0% скъсяване при поставяне на стента. Тип – отворена клетка . Доставна система 80 или 125см. Стент с диаметър 5-10мм и дължина 20, 30, 40, 60, 80, 100, 120 или 140мм. </t>
  </si>
  <si>
    <t>Саморазтварящ се медикамент излъчващ периферен стент изработен от нитинол, излъчващ Паклитаксел. Без полимер. FDA одобрен. 0% скъсяване при поставяне на стента. Тип – отворена клетка. Дължина на интродюсера – 120см. 7.0F интродюсер. Дължина на стента – 40, 60 или 80мм. Диаметри на стента – 6, 7 или 8мм. Със златни маркери.</t>
  </si>
  <si>
    <t>Периферен SC балон катетър от наилон с двоен лумен. OTW  система. Дължини на катетъра – 80 и 135см. Водач - .035инча. Диаметър на балона – от 5 до 12мм (от 3 до 10мм при 135см катетър). Дължина на балона – от 2 до 14, в зависимост от диаметъра. Съвместим интродюсер – 4.0F (5.0F за 8x6mm, 8x8mm, 8x10mm).</t>
  </si>
  <si>
    <t>Периферен SC балон катетър от наилон с двоен лумен. OTW  система. Дължини на катетъра – 80 и 135см. Водач - .018инча. Диаметър на балона – от 3 до 8мм (от 3 до 7мм при 135см катетър). Дължина на балона – от 2 до 10см, в зависимост от диаметъра. Съвместим интродюсер – 4.0F (5.0F за 8x6mm, 8x8mm, 8x10mm).</t>
  </si>
  <si>
    <t>Периферен SC балон катетър от наилон върху шафт-водач - .014инча. Rapid Exchange система.Дистални 50см с хидрофилно покритие (включително и балона). Дължина на катетъра – 110 и 170см. Водач .014инча. Диаметър на балона 2, 2.5, 3 и 4мм. Дължини на балона 2, 4, 6, 8, 12, 16, 20. Съвместим интродюсер – 4.0F.</t>
  </si>
  <si>
    <t>Микропунктурен сет за педален съдов достъп. 21 gage, 4 см дълга игла и 7 см дълъг интродюсер. 4 и 5F външен диаметър и 2.9F вътрешен диаметър.</t>
  </si>
  <si>
    <t>Микропунктурен интродюсер сет .Gage на иглата – 21, дължина на иглата – 7см. Диаметър на водача – .018inch.  Външна дължина на катетъра – 10, 15см. Външен размер на катетъра – 4.0F и 5.0F. Водачи от нитинол платитен връх и дължина 40см (възможност за 45см при 5F).</t>
  </si>
  <si>
    <t>Микропунктурен интродюсер сет. Gage на иглата – 21, дължина на иглата – 7см. Диаметър на водача – .018inch.  Външна дължина на катетъра – 10см. Външен размер на катетъра – 4.0F и 5.0F. Водачи от неръждаема стомана и нитинол с дължина 40см (възможност за 60см при 5F).</t>
  </si>
  <si>
    <t>Интродюсер сет. Дължина на дезилето – 13см; интродюсери - 10.0F и 12.0F без водач. Дължина на дезилето – 13см; интродюсери – 9.0F, 10.0F, 12.0F и 14.0F с прав водач (възможност за игла при 9.0F интродюсер. Големи дължини с интродюсери 10.0F, 12.0F, 14.0F, 16.0, 18.0F с рентгеноконтрастен връх, без водач.</t>
  </si>
  <si>
    <t>Микропунктурен интродюсер сет. Дължина на дезилето – 13см. Дължина на дилататора – 20см. Диаметър на водача – .018inch. Дължина на иглата – 7см. Размер на интродюсера 4.0F, 5.0F, 6.0F и 7.0F.</t>
  </si>
  <si>
    <t>Интродюсер за достъп до каротидната артерия. Хидрофилно покритие на дисталните 50см от интродюсера. Атравматичен връх. Намотка тим серпентина. Дистален рентгеноконтрастен банд. Дължина на дезилето – 90см. Съвместим водач - .038инча. Интродюсер 5.0 и 6.0F.</t>
  </si>
  <si>
    <t xml:space="preserve">Интродюсер с намотка тип серпентина и вътрешен лумен от PTFE за контралатерален достъп при лечение на илиачните артерии. 40см дължина. Нехидрофилни размери – 5.5, 6.0, 7.0, 8.0, 10.0 и 12.0F. Хидрофилни размери – 5.5, 6.0, 7.0 и 8.0F. </t>
  </si>
  <si>
    <t>Интродюсер с намотка тип серпентина и вътрешен лумен от PTFE. Размери – 5.0F и дължини 55, 70 и 90см; 6.0F и дължини 55, 70 и 90см; 7.0F и дължини 55, 70 и 90см; 8.0F и дължини 55 и 70см; 9.0F и дължини 55 и 70см.</t>
  </si>
  <si>
    <t xml:space="preserve">Водещо дезиле с намотка тип серпентина. Вътрешен лумен от PTFE. При 45см дължина на дезилето – интродюсери 4.0F, 5.0F, 6.0F и 7.0F. При дължина на дезилето 90см – интродюсери 4.0F, 5.0F и 6.0F. При дължина на дезилето 110см – интродюсери 4.0F и 5.0F. </t>
  </si>
  <si>
    <t>Водачи</t>
  </si>
  <si>
    <t>Вена Кава филтър сет. Премонтиран филтър интродюсер, система с коаксиален интродюсер, хидрофилен дилататор и трипътно кранче. Възможност за изтеглянe на филтъра през югуларен достъп. Коничен дизайн с 12 жички. Максимален диаметър на филтъра – 30мм. Дължина на филтъра – 48мм. 7.0F интродюсер с рентгеноконтрастен връх. Дезиле – 8.5F и дължина – 65см.</t>
  </si>
  <si>
    <t>Микропунктурен интродюсер сет за радиален достъп с хидрофилно покритие и специална флексорна технология. Дължина/размер на интродююсер: 7cm/6.0Fr и нитинолов водач .018" с дължина 25cm; 13cm/5.0, 6.0, 7.0Fr и нитинолов водач 0.18" с дължина 40cm; 23cm/5.0, 6.0, 7.0Fr 7cmС и нитинолов водач .018" с дължина 80cm. Размер/дължина на игла: 21G/4cm. Дължина на дилататор, съответно за интродюсер 7cm - 13cm, за интродюсер 13cm - 19cm, за интродюсер 23cm - 29cm.</t>
  </si>
  <si>
    <t>PTCA водач, 0.014''; 180/300cm; прав или J-вариант; рентгенопозитивна част - 3cm, натоварване на върха - 0.8G, дължина на пружината - 12cm; полимерен хидрофилен ръкав - 20cm; SLIP COAT покритие на пружината; PTFE  покритие на шафта</t>
  </si>
  <si>
    <t>PTCA водач, 0.014'', 180cm; прав вариант; за хронични оклузии; рентгенопозитивна част - 11cm, натоварване на върха - 3.0G/4.5G/6.0G, дължина на пружината - 11cm; PTFE  покритие на шафта</t>
  </si>
  <si>
    <t>PTCA водач, 0.014'', 180/300cm; прав или J-вариант; флопи връх; нехидрофилно покритие; рентгенопозитивна част - 3cm, натоварване на върха - 0.7G, дължина на пружината - 30cm; SLIP COAT покритие на пружината</t>
  </si>
  <si>
    <t xml:space="preserve">Y конектор за PTCA </t>
  </si>
  <si>
    <t>Ангиографски торкер за водачи .014-.045"</t>
  </si>
  <si>
    <t>Ангиографски адаптор за трипътно кранче въртящ се (ротатор)</t>
  </si>
  <si>
    <t>Сет за изваждане на чужди тяло 6.3Fr, 100cm</t>
  </si>
  <si>
    <t>Диагностичен водач PTFE (polytetrafluoroethylene) покритие, лесно оформяне с пръсти и J-Памет .035/.038"; 150/260cm - прав или с извивка</t>
  </si>
  <si>
    <t>Паклитаксел излъчващ РТСА балон катетър; съвместим с водач 0,014“, просимален шафт – 1,8 F , дистален шафт - 2,5F,полезна дължина 140 мм, диаметър от 2,00 – 4,00 мм и дължини - 15,20,25,30 мм</t>
  </si>
  <si>
    <t>Периферен балон  покрит с лекарствен агент Paclitaxel, предназначен за възстановяване на диаметъра на лумена и избягване на рестеноза за лечение на лезии в периферните артерии; дизайн на балона OTW, материал на  балона Polyamide/Nylon и нисък профил, номинално налягане 6 атм, диаметър от 2,00- 4.00 мм и дължина 40, 80, 120, 150 мм</t>
  </si>
  <si>
    <t>Периферен балон  покрит с лекарствен агент Paclitaxel, предназначен за възстановяване на диаметъра на лумена и избягване на рестеноза за лечение на лезии в периферните артерии; дизайн на балона OTW, материал на  балона Polyamide/Nylon и нисък профил, номинално налягане 6 атм, диаметър от 4,00- 8.00 мм и дължина 20,40,60, 80,100, 120, 150 мм</t>
  </si>
  <si>
    <t>Стент коронарен от неръждаема стомана 316 L, RX, Hypotube, Профил на преминаване на върха 0,018”, диаметър на дистален шафт 2,6 F,на проксималния 2,0 F, диаметър от 2,25 до 4,00mm дължина – 8, 11, 14, 18, 23/24, 28 mm, дебелина на стратоветe 0,0047“</t>
  </si>
  <si>
    <t>Коронарен  CoCr стент, Материал: CoCr сплав, Водач: 0,014“, Дизайн: S образни конектори; Rx дължина 250 см, Ro маркери 90 и 100 см, Профил на върха:0,017“, Диаметър на шафта: Проксимално 1,9F, Дистално 2,7FХидрофилно покритие на дисталния шафт, Полезна дължина: 142 см, Дължина: 9,14,19,24,29,33,36, Диаметър: 2,25, 2,5,2,75,3,0,3,5 и 4,0.</t>
  </si>
  <si>
    <t xml:space="preserve">Медикамент излъчващ стент покрит с резорбируем биополимер PLA/полилактична киселина/, дебелина на стратовете – 0,0047“/0,12 мм; квадратичен линк дизайн с S конектори; дизайн на стратовете – Corrugated rings, с диаметър – 2,25-4,00 мм и дължина -8,11,14,18,24,28,33,36 мм </t>
  </si>
  <si>
    <t>Non-compliant PTCA балон-катетър. Дължина: 10, 15, 20, 30mm;  Диаметър: 2.00, 2.50, 3.00, 3.50, 4.00mm. Номинално налягане: 12атм; RBP: 20атм.</t>
  </si>
  <si>
    <t>РТСА катетър, двоен лумен, хидрофилно покритие; материал на балона Hydroflow с уникална “mirror polished” повърхност; подсигуряваща “kissing technique”. Диаметър: 1.00-5.00mm; Дължина: 8-30mm</t>
  </si>
  <si>
    <t>Филтър емболиращ протекторен сет. Размер на филтър: 3.0, 4.0, 5.0, 6.0, 7.0mm. Диаметър:4.2 Fr. Преминаващ профил: 3.2Fr. Дължина: 190/320cm.</t>
  </si>
  <si>
    <t>Стерилни чаршафи еквивалентни за 
 Pullback device / R 100/</t>
  </si>
  <si>
    <t>Стерилен плик за обличане на камера 13см/242см</t>
  </si>
  <si>
    <t>Катетри за вътресъдова ултразвукова диагностика и виртуална хистология на коронарни съдове еквивалентна на Eagle Eye Gold</t>
  </si>
  <si>
    <t>Катетри за вътресъдова ултразвукова диагностика и виртуална хистология на коронарни съдове еквивалентни на  Revolution 45MHr</t>
  </si>
  <si>
    <t>Катетри за вътресъдова ултразвукова диагностика чрез измерване на кръвния поток в съдовете  еквивалентни на FloWire</t>
  </si>
  <si>
    <t>Катетри за вътресъдова ултразвукова диагностика чрез измерване на налягане в съдовете еквивалентни на  PrimeWire</t>
  </si>
  <si>
    <t>Катетри за вътресъдова ултразвукова диагностика чрез измерване на кръвния поток  и налягане в съдовете  еквивалентни на ComboWire</t>
  </si>
  <si>
    <t>Спринцовка с манометър - ергономична дръжка тип „Пистолет” и Quick – Latching механизъм за стопиране</t>
  </si>
  <si>
    <t>№</t>
  </si>
  <si>
    <t>Мярка</t>
  </si>
  <si>
    <t>PTCA водач, 0.014'', 180/300cm; прав или J-вариант; флопи връх; рентгенопозитивна част - 3cm, натоварване на върха - 0.8G, дължина на пружината - 20cm; покритие на пружината; PTFE  покритие на шафта</t>
  </si>
  <si>
    <t>Микрокатетър с външен диаметър 2.8Fr, метална оплетка, мек конусовиден връх, хидрофилно покритие, въсместим с водач 0.14"</t>
  </si>
  <si>
    <t xml:space="preserve">Коронарен стент-графт изработен от кобалт-хромова сплав с еPTFE покритие. </t>
  </si>
  <si>
    <t xml:space="preserve">Диагностичен катетър, материал – найлон; три-степенна найлоновата конструкция – тяло – оплетен найлон за стабилност и предаване на въртенето/ проксимален сегмент – не-оплетен найлон за максимална флексибилност и дистален връх – мек и ретгенопозитивен найлон; Максимално налягане – 1200 PSI, водач до 0.038”. 4/5Fr. Различни видове кривки: RBL4, RBL5, SON1, SON2, JL3.5, JL4, JL4.5, JL5, JL6, JR3.5, JR4, JR5, JR6, MPA, AL1, AL2, AL3, AR1, AR2, 3DRC, TIG, PIG, IM  </t>
  </si>
  <si>
    <t>Обособена позиция I - Водачи и аксесоари</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</si>
  <si>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</si>
  <si>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</si>
  <si>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</si>
  <si>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</si>
  <si>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</si>
  <si>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</si>
  <si>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</si>
  <si>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</si>
  <si>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</si>
  <si>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1.10</t>
  </si>
  <si>
    <t xml:space="preserve"> 1.11</t>
  </si>
  <si>
    <t xml:space="preserve"> 1.12</t>
  </si>
  <si>
    <t xml:space="preserve"> 1.13</t>
  </si>
  <si>
    <t xml:space="preserve"> 1.14</t>
  </si>
  <si>
    <t xml:space="preserve"> 1.15</t>
  </si>
  <si>
    <t xml:space="preserve"> 1.16</t>
  </si>
  <si>
    <t xml:space="preserve"> 1.17</t>
  </si>
  <si>
    <t xml:space="preserve"> 1.18</t>
  </si>
  <si>
    <t xml:space="preserve"> 1.19</t>
  </si>
  <si>
    <t xml:space="preserve"> 1.20</t>
  </si>
  <si>
    <t xml:space="preserve"> 2.1</t>
  </si>
  <si>
    <t xml:space="preserve"> 2.2</t>
  </si>
  <si>
    <t xml:space="preserve"> 2.3</t>
  </si>
  <si>
    <t xml:space="preserve"> 2.4</t>
  </si>
  <si>
    <t xml:space="preserve"> 2.5</t>
  </si>
  <si>
    <t xml:space="preserve"> 2.6</t>
  </si>
  <si>
    <t>Аксесоари</t>
  </si>
  <si>
    <t xml:space="preserve">Игла за съдов достъп. Съвместима с .035/.038" водач; 18G; Дължина: 7, 9 cm. Вариант: с ултратънка стена; с/без основа </t>
  </si>
  <si>
    <t xml:space="preserve">PTCA водач, 0.014'', 180/300cm; прав или J-вариант; за дистални разклонения; рентгенопозитивна част - 3cm, натоварване на върха - 0.5G, дължина на пружината - 20cm; PTFE  покритие на шафта </t>
  </si>
  <si>
    <t xml:space="preserve">PTCA водач, 0.014'', 180/300cm; прав връх; добра shape памет; рентгенопозитивна част - 3cm, натоварване на върха - 0.7G, дължина на пружината - 28cm; покритие на пружината; PTFE  покритие на шафта </t>
  </si>
  <si>
    <t xml:space="preserve">PTCA водач, 0.014''към 0.009''; 190/300cm; прав вариант; конусовиден връх, подходящ за комплексни лезии и суб-тотални оклузии; рентгенопозитивна част - 16cm, натоварване на върха - 0.8G, дължина на пружината - 16cm; полимерен хидрофилен ръкав - 16cm; покритие на пружината; PTFE  покритие на шафта </t>
  </si>
  <si>
    <t xml:space="preserve">PTCA водач, 0,010'', 330cm; прав връх; рентгенопозитивна част 3cm; дължина на пружината - 8cm; SLIP COAT покритие на шафта 170cm; силиконово покритие на останалите 160cm </t>
  </si>
  <si>
    <t xml:space="preserve">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PTFE  покритие на шафта </t>
  </si>
  <si>
    <t xml:space="preserve">PTCA водач, 0.014'', 180/300cm; прав или J-вариант; мек връх; добра shape памет; рентгенопозитивна част - 3cm, натоварване на върха - 0.8G, дължина на пружината - 20cm; SLIP COAT покритие на пружината; PTFE  покритие на шафта </t>
  </si>
  <si>
    <t xml:space="preserve">Водач с нитинолов мандрил, PTFE  покритие и платинен връх. Извит връх с гъвкав участък с дължина 5см. При диаметър - .014inch, дължини – 180 и 300см. При диаметър - .018inch, дължини 180 и 300см </t>
  </si>
  <si>
    <t xml:space="preserve">Хидрофилен водач от нитинол - стандартен или с екстра съпорт на шафта, атравматичен връх, два типа изтъняване (стандартно и дълго) и два вида връх (прав и извит). Диаметър - .035/.038" и дължини според вида на върха - 80, 145, 180 и 260см </t>
  </si>
  <si>
    <t xml:space="preserve">Водач с PTFE покритие - екстра твърд. При прав водач - .025инча диаметър и 180 и 260см дължина; .036инча диаметър и 80, 145, 180, 260 и 300см дължина; .038инча диаметър и 145, 180, 260 и 300см дължина. При извит водач - .025инча диаметър и 145см дължина; .032инча диаметър и 260см дължина; .035инча диаметър и 80, 145, 180 и 260см дължина; .038инча диаметър и 145 и 260см дължина </t>
  </si>
  <si>
    <t xml:space="preserve">Периферен микроводач за CTO. Мандрил от неръждаема стомана. Тежест на върха - 6, 12, 18 и 26 грама. Диамеър .014 инча. Дължини:  135, 190 и 300см </t>
  </si>
  <si>
    <t xml:space="preserve">Периферен хидрофилен микроводач за BTK процедури. Мандрил от неръждаема стомана. Платинена оплетка. Диамеър .014 инча. Дължини:  135, 190 и 300см  </t>
  </si>
  <si>
    <t xml:space="preserve">Микро водачи от неръждаема стомана с PTFE покритие. Платинен връх със серпентина. Нехидрофилни: диаметър - .014инча и 180см дължина; диаметър - .016инча и 135, 150 и 180см дължина. Хидрофилни: диаметър - .014инча и 180см дължина; диаметър - .016 и 135, 180см дължина </t>
  </si>
  <si>
    <t xml:space="preserve">Водач с подсилен мандрил. 2см гъвкав връх със затегната J конфигурация. Диаметър - .035инча. Дължини – 145, 180 и 260см. Радиус на извивката на върха – 1.5 мм </t>
  </si>
  <si>
    <t>Обособена позиция II - Катетри</t>
  </si>
  <si>
    <t>Количество</t>
  </si>
  <si>
    <t>Наименование</t>
  </si>
  <si>
    <r>
      <t>Диагностичен катетър, материал – полиуретан;</t>
    </r>
    <r>
      <rPr>
        <sz val="12"/>
        <color indexed="8"/>
        <rFont val="Arial"/>
        <family val="2"/>
      </rPr>
      <t xml:space="preserve"> </t>
    </r>
    <r>
      <rPr>
        <sz val="12"/>
        <rFont val="Arial"/>
        <family val="2"/>
      </rPr>
      <t>три-степенна полиуретанова конструкция – тяло – оплетен полиуретан за стабилност и предаване на въртенето/ проксимален сегмент – не-оплетен полиуретан за максимална флексибилност и дистален връх – мек и ретгенопозитивен полиуретан; Максимално налягане – 1200 PSI, водач до 0.038”. 5.2/6Fr. Различни видове кривки: RBL4, RBL5, SON1, SON2, JL3.5, JL4, JL4.5, JL5, JL6, JR3.5, JR4, JR5, JR6, MPA, AL1, AL2, AL3, AR1, AR2, 3DRC, TIG, PIG, IM</t>
    </r>
  </si>
  <si>
    <t>Водещ катетър с вътрешен диаметър:  5F - 1.47mm = 0.058”, 6F - 1.80mm = 0.071”, 7F - 2.06mm = 0.081”. Биосъвместима полимерна тръба, завършваща с мек връх и подсилена с вътрешна оплетка. Външна обвивка за подобряване биосъвместимостта и избягване от търкания. Вътрешен слой от PTFE. Мултисекционна технология с променлива гъвкавост. Висока опора. Висока памет. Висока рентгенова видимост. Висока стабилност при входа на коронарната артерия. Лимит на налягането &gt; 600PSI. Дължина - 100cm. Поток - 41cc/s (6F при крайно налягане). Различни кривки: JL, JR, AL, AR, ESU, ESU RCA, MPA - вариант и със странични дупки</t>
  </si>
  <si>
    <t>Водещ катетър с коаксиален дизайн и хидрофилно покритие на дисталния сегмент – 50см. Заострена краен отвор на вътрешния катетър за подобряване на OTW проводимостта. Оплетка от неръждаема стомана, увита от наилон, позволяваща отлично въртене. Размери и конфигурации: извит - 6F, 7F и 8F; прав - 6F. Дължина 90см</t>
  </si>
  <si>
    <t>Водещ катетър с коаксиален дизайн и хидрофилно покритие на дисталния сегмент – 50см. Заострена краен отвор на вътрешния катетър за подобряване на OTW проводимостта. Оплетка от неръждаема стомана, увита от наилон, позволяваща отлично въртене. Размери и конфигурации: извит/универсален -  7F, дължина 80см; универсален - 8F, дължина 55см</t>
  </si>
  <si>
    <t>Съпорт катетър с оплетка от неръждаема стомана позволяваща високи нива на бутаемост. 4 рентгеноконтрастни маркера за измерване. Хидрофилно покритие на дисталната част – 40см. Заострен връх. Размери и конфигурации: прав – 2.6F и 4.0F; извит - 2.6F и 4.0F</t>
  </si>
  <si>
    <t>PTFE транссептални ангиографски катетри. 8F, .035inch диаметър, 70см дължина, 4 странични порта</t>
  </si>
  <si>
    <t>Селективен катетър позволяващ лесна навигация до трудно достижими съдове. Хидрофилно покритие. Оплетка от нетържадема стомана позволяваща 1:1 контрол на въртене до върха на катетъра. Наилонов материал, издържащ при дълго използване на катетъра. 5 конфигурации на върха. При 5.0F и .035 водач, дължинa – 125см. При 6.0F и .035 водач, дължинa – 125см</t>
  </si>
  <si>
    <t>Суперселективен катетър използван за диагностични и интервенционални коронарни и периферни процедури. 5 транзитни зони на гъвкавост. Хидрофилно покритие. Възможност за оформяне на върха на ръка без използване на пара. Конструкция от неръждаема стомана позволяваща контрол без пречупване. Вътрешен диаметър, позволяващ използването на емболизиращи частици, сфери и микрокойлове – включително .018 емболизационни койлове. Размери – 2.5 и 2.8F.  Дължини – 100, 110, 135, 150cm</t>
  </si>
  <si>
    <t xml:space="preserve">Водещ катетър с хибридна оплетка от 16 неръждаеми стоманени нишки. Водещи катетри с мулти-сегментен дизайн. А-травматичен рентгено позитивен връх в самия край в жълт цвят. Коаксиален сегмент за канюлация, устойчив на пречупване сегмент и сегмент за 1:1 предаване на въртенето. Вътрешно покритие на катетъра с PTFE (polytetrafluoroethylene) и оплетка от плоски и кръгли 16 нишки от неръждаема стомана. 5F - .056', 6F - .070", 7F- .078", 8F- .088", външно покритие – найлон със син цвят; Мек рентгено позитивен връх (брайт тип) в самия край на катетъра – възможниост за избор с дължина 2,5 мм или ултра мек връх с дължина 16 мм. Различни кривки: RBL4, RBL5, RBL4.5, XB2.0, XB2.53D, Brachial, HS, JL, JR, MPA, XB, AL, AR   </t>
  </si>
  <si>
    <t>Обособена позиция III - Интродюсери</t>
  </si>
  <si>
    <t>Обособена позиция IV - Балони</t>
  </si>
  <si>
    <t>Обособена позиция V - Стентове</t>
  </si>
  <si>
    <t>Обособена позиция VI - Емболизиращи частици, спирали и филтри</t>
  </si>
  <si>
    <t>Обособена позиция VII - Специални катетри и устройства</t>
  </si>
  <si>
    <t>CRT система за ресинхронизираща терапия, комплект  с камерен електрод (на винт или пасивен), предсърден електрод J - на винт, комплект електрод за синус коронариус с дезиле, водач, балон</t>
  </si>
  <si>
    <t>CRT система за ресинхронизираща терапия - без електроди</t>
  </si>
  <si>
    <t>Камерен електрод - на винт</t>
  </si>
  <si>
    <t>Камерен електрод - пасивен</t>
  </si>
  <si>
    <t>Предсърден електрод J - на винт</t>
  </si>
  <si>
    <t>Комплект електрод за синус коронариус с дезиле, водач, балон</t>
  </si>
  <si>
    <t>Балон семи-комплиантен за предилатация Размери: Диаметър 1,50-4,00 мм, Дължина 10-30 мм., 2.0 F hypotube</t>
  </si>
  <si>
    <t>Rapid Exchange премонтиран балоноразтварящ се периферен стент. Материал – 316L. 0% скъсяване при поставяне на стента. Тип – отворена клетка.  Дължина на шафта – 80 и 135см. Диаметър на стента – от 5 до 7мм. Дължина на стента – 12, 16, 20 и 24мм. Минимален размер на водещия катетър – .068инча. Съвместим с водач - .014инча.</t>
  </si>
  <si>
    <t>Pigtail ангиографси катетър. Рентгеноконтрастен връх. Наилонов материал, издържащ при дълго използване на катетъра. 10 странични дупки за впръскване. При 4.0F и .035 водач, дължини – 70, 100, 110 и 125см. При 5.0F и .035 водач, дължини – 70, 100 и 110. наличие на 6.0 F диаметър</t>
  </si>
  <si>
    <t>Водач с хидрофилно покритие.  Два вида шафт (стандартен и твърд). Два вида връх (прав и извит). Диаметри - .018, .025, .035 и .038инча. Дължини в зависимост от диаметъра и върха – 80, 150, 180 и 260 и 320cm.</t>
  </si>
  <si>
    <t>Катетър с технология Rapid Exchange (RX)  за тромб екстракция. Проксимален и дистален шафт с PTFE продължителен вътрешен слой. Обща използваема дължина = 140 cm. Пресичащ профил = 0.020”. Съвместимост: 6F/7F въвеждащ катетър; 0.014” Guidewire. Размер на дистален шафт: 5.1F максимум и 16.5cm дължина. Размер на проксимален шафт: 4.2F и 123.5cm дължина. Капацитет на извличане: 1.595 cc/s (25ºC вода). Кинкинг радиус  = 10.7mm</t>
  </si>
  <si>
    <t xml:space="preserve">Медикамент излъчващ стент за намаляване на рестенозата,  излъчващ limus, покрит аблуминално с резорбируем биополимер-полилактична киселина/PLA/ с    дължина: 8, 11, 14, 18, 24, 28, 33, 36 mm и диаметър от 2,25 до 4,00mm. </t>
  </si>
  <si>
    <t>1</t>
  </si>
  <si>
    <t>Обособена позиция VIII - Ресинхронизираща система за стимулация CRT</t>
  </si>
  <si>
    <t>Саморазгъващ се бифуркационен медикамент излъчващ стент: материал на стента – нитинол; стентът е покрит с медикамент limus; целево освобождаване на медикамента за период от 6 до 9 месеца; диаметър от 3,0;3,5;4,00 и дължина от 9, 11, 14 мм</t>
  </si>
  <si>
    <t xml:space="preserve">Медикамент излъчващ стент за стентиране под коляно (BTK) за намаляване на рестенозата,  излъчващ limus, покрит аблуминално с резорбируем биополимер-полилактична киселина /PLA/ с дължина: 8, 11, 14, 18, 24, 28, 33, 36 mm и диаметър от 2,25 до 4,00mm. </t>
  </si>
  <si>
    <t>Търговско наименование</t>
  </si>
  <si>
    <t>Производител</t>
  </si>
  <si>
    <t>Размери и брой в опаковка</t>
  </si>
  <si>
    <t>Каталожен номер</t>
  </si>
  <si>
    <t xml:space="preserve">Ултра нископрофилен балон-катетър. Съвместим с .014“ водач. Дължина на катетър: 50 / 90 / 150см. Диаметър на балон: 1.5, 2.0, 2.5, 3.0мм. Дължинa на балон: 1.5, 2, 3, 4, 6, 8, 12см   </t>
  </si>
  <si>
    <t>Код НЗОК</t>
  </si>
  <si>
    <t>-</t>
  </si>
  <si>
    <t>Ед. цена без ДДС</t>
  </si>
  <si>
    <t>Ед. цена  с  ДДС</t>
  </si>
  <si>
    <t>Обща стойност без ДДС</t>
  </si>
  <si>
    <t>Обща стойност с ДДС</t>
  </si>
  <si>
    <t>Общо:</t>
  </si>
  <si>
    <t>Стандартен водач - неръждаема стомана с тефлоново покритие. Прав и извит 3mm. Диаметър: .018/.021/.025/.032/.035/.038". Дължина: 50/145/180/260cm</t>
  </si>
  <si>
    <t xml:space="preserve">ЦЕНОВО ПРЕДЛОЖЕНИЕ НА ОБЩЕСТВЕНА ПОРЪЧКА:  </t>
  </si>
  <si>
    <t>“Доставка на ангиографски консумативи по обособени позиции”</t>
  </si>
</sst>
</file>

<file path=xl/styles.xml><?xml version="1.0" encoding="utf-8"?>
<styleSheet xmlns="http://schemas.openxmlformats.org/spreadsheetml/2006/main">
  <numFmts count="3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лв&quot;;\-#,##0\ &quot;лв&quot;"/>
    <numFmt numFmtId="181" formatCode="#,##0\ &quot;лв&quot;;[Red]\-#,##0\ &quot;лв&quot;"/>
    <numFmt numFmtId="182" formatCode="#,##0.00\ &quot;лв&quot;;\-#,##0.00\ &quot;лв&quot;"/>
    <numFmt numFmtId="183" formatCode="#,##0.00\ &quot;лв&quot;;[Red]\-#,##0.00\ &quot;лв&quot;"/>
    <numFmt numFmtId="184" formatCode="_-* #,##0\ &quot;лв&quot;_-;\-* #,##0\ &quot;лв&quot;_-;_-* &quot;-&quot;\ &quot;лв&quot;_-;_-@_-"/>
    <numFmt numFmtId="185" formatCode="_-* #,##0\ _л_в_-;\-* #,##0\ _л_в_-;_-* &quot;-&quot;\ _л_в_-;_-@_-"/>
    <numFmt numFmtId="186" formatCode="_-* #,##0.00\ &quot;лв&quot;_-;\-* #,##0.00\ &quot;лв&quot;_-;_-* &quot;-&quot;??\ &quot;лв&quot;_-;_-@_-"/>
    <numFmt numFmtId="187" formatCode="_-* #,##0.00\ _л_в_-;\-* #,##0.00\ _л_в_-;_-* &quot;-&quot;??\ _л_в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56">
    <font>
      <sz val="11"/>
      <color theme="1"/>
      <name val="Calibri"/>
      <family val="2"/>
    </font>
    <font>
      <sz val="11"/>
      <color indexed="8"/>
      <name val="Calibri"/>
      <family val="2"/>
    </font>
    <font>
      <sz val="10"/>
      <name val="Arial"/>
      <family val="2"/>
    </font>
    <font>
      <sz val="12"/>
      <color indexed="8"/>
      <name val="Arial"/>
      <family val="2"/>
    </font>
    <font>
      <sz val="12"/>
      <name val="Arial"/>
      <family val="2"/>
    </font>
    <font>
      <b/>
      <sz val="12"/>
      <color indexed="8"/>
      <name val="Arial"/>
      <family val="2"/>
    </font>
    <font>
      <b/>
      <sz val="12"/>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sz val="14"/>
      <color indexed="8"/>
      <name val="Arial"/>
      <family val="2"/>
    </font>
    <font>
      <b/>
      <sz val="14"/>
      <color indexed="8"/>
      <name val="Calibri"/>
      <family val="2"/>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sz val="11"/>
      <color theme="1"/>
      <name val="Arial"/>
      <family val="2"/>
    </font>
    <font>
      <sz val="10"/>
      <color theme="1"/>
      <name val="Arial"/>
      <family val="2"/>
    </font>
    <font>
      <sz val="14"/>
      <color theme="1"/>
      <name val="Arial"/>
      <family val="2"/>
    </font>
    <font>
      <b/>
      <sz val="14"/>
      <color theme="1"/>
      <name val="Calibri"/>
      <family val="2"/>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0" borderId="0" xfId="0" applyFont="1" applyAlignment="1">
      <alignment/>
    </xf>
    <xf numFmtId="0" fontId="49" fillId="33"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4" fillId="34" borderId="10" xfId="57" applyNumberFormat="1" applyFont="1" applyFill="1" applyBorder="1" applyAlignment="1">
      <alignment horizontal="center" vertical="center" wrapText="1"/>
      <protection/>
    </xf>
    <xf numFmtId="0" fontId="50" fillId="0" borderId="11" xfId="0" applyFont="1" applyBorder="1" applyAlignment="1">
      <alignment horizontal="center" vertical="center" wrapText="1"/>
    </xf>
    <xf numFmtId="0" fontId="50" fillId="0" borderId="10" xfId="0" applyFont="1" applyBorder="1" applyAlignment="1">
      <alignment horizontal="left" vertical="center" wrapText="1"/>
    </xf>
    <xf numFmtId="0" fontId="49" fillId="0" borderId="11" xfId="0" applyFont="1" applyBorder="1" applyAlignment="1">
      <alignment horizontal="center" vertical="center" wrapText="1"/>
    </xf>
    <xf numFmtId="0" fontId="4" fillId="0" borderId="10" xfId="59" applyFont="1" applyBorder="1" applyAlignment="1">
      <alignment horizontal="left" vertical="center" wrapText="1"/>
      <protection/>
    </xf>
    <xf numFmtId="0" fontId="4" fillId="0" borderId="10" xfId="59" applyNumberFormat="1" applyFont="1" applyBorder="1" applyAlignment="1">
      <alignment horizontal="left" vertical="center" wrapText="1"/>
      <protection/>
    </xf>
    <xf numFmtId="2" fontId="50" fillId="0" borderId="10" xfId="0" applyNumberFormat="1" applyFont="1" applyBorder="1" applyAlignment="1">
      <alignment horizontal="center" vertical="center" wrapText="1"/>
    </xf>
    <xf numFmtId="0" fontId="4" fillId="0" borderId="10" xfId="59" applyFont="1" applyBorder="1" applyAlignment="1">
      <alignment vertical="top" wrapText="1"/>
      <protection/>
    </xf>
    <xf numFmtId="0" fontId="4" fillId="0" borderId="10" xfId="59" applyFont="1" applyBorder="1" applyAlignment="1">
      <alignment wrapText="1"/>
      <protection/>
    </xf>
    <xf numFmtId="0" fontId="4" fillId="0" borderId="10" xfId="0" applyNumberFormat="1" applyFont="1" applyFill="1" applyBorder="1" applyAlignment="1">
      <alignment vertical="center" wrapText="1"/>
    </xf>
    <xf numFmtId="0" fontId="4" fillId="0" borderId="10" xfId="59" applyFont="1" applyBorder="1" applyAlignment="1">
      <alignment vertical="center" wrapText="1"/>
      <protection/>
    </xf>
    <xf numFmtId="49" fontId="50" fillId="0" borderId="10" xfId="0" applyNumberFormat="1" applyFont="1" applyBorder="1" applyAlignment="1">
      <alignment horizontal="center" vertical="center" wrapText="1"/>
    </xf>
    <xf numFmtId="0" fontId="50" fillId="34" borderId="10" xfId="0" applyFont="1" applyFill="1" applyBorder="1" applyAlignment="1">
      <alignment horizontal="left" vertical="center" wrapText="1"/>
    </xf>
    <xf numFmtId="0" fontId="50" fillId="0" borderId="12" xfId="0" applyFont="1" applyBorder="1" applyAlignment="1">
      <alignment horizontal="center" vertical="center" wrapText="1"/>
    </xf>
    <xf numFmtId="0" fontId="50" fillId="34" borderId="12" xfId="0" applyFont="1" applyFill="1" applyBorder="1" applyAlignment="1">
      <alignment horizontal="center" vertical="center" wrapText="1"/>
    </xf>
    <xf numFmtId="0" fontId="4" fillId="34" borderId="10" xfId="59" applyFont="1" applyFill="1" applyBorder="1" applyAlignment="1">
      <alignment horizontal="left" vertical="center" wrapText="1"/>
      <protection/>
    </xf>
    <xf numFmtId="0" fontId="4" fillId="0" borderId="10" xfId="0" applyFont="1" applyBorder="1" applyAlignment="1">
      <alignment horizontal="left" vertical="center" wrapText="1"/>
    </xf>
    <xf numFmtId="0" fontId="4" fillId="34"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0" fillId="0" borderId="10" xfId="0" applyFont="1" applyBorder="1" applyAlignment="1">
      <alignment vertical="center" wrapText="1"/>
    </xf>
    <xf numFmtId="0" fontId="50" fillId="0" borderId="10" xfId="0" applyFont="1" applyFill="1" applyBorder="1" applyAlignment="1">
      <alignment horizontal="left" vertical="center" wrapText="1"/>
    </xf>
    <xf numFmtId="16" fontId="50" fillId="0" borderId="10" xfId="0" applyNumberFormat="1" applyFont="1" applyBorder="1" applyAlignment="1">
      <alignment horizontal="center" vertical="center" wrapText="1"/>
    </xf>
    <xf numFmtId="0" fontId="51" fillId="0" borderId="0" xfId="0" applyFont="1" applyAlignment="1">
      <alignment/>
    </xf>
    <xf numFmtId="0" fontId="2" fillId="34" borderId="10" xfId="57" applyNumberFormat="1" applyFont="1" applyFill="1" applyBorder="1" applyAlignment="1">
      <alignment horizontal="center" vertical="center" wrapText="1"/>
      <protection/>
    </xf>
    <xf numFmtId="0" fontId="52" fillId="0" borderId="10" xfId="0" applyFont="1" applyBorder="1" applyAlignment="1">
      <alignment horizontal="center" vertical="center"/>
    </xf>
    <xf numFmtId="0" fontId="52" fillId="34" borderId="10" xfId="0" applyFont="1" applyFill="1" applyBorder="1" applyAlignment="1">
      <alignment horizontal="center" vertical="center" wrapText="1"/>
    </xf>
    <xf numFmtId="0" fontId="4" fillId="34" borderId="10" xfId="59" applyFont="1" applyFill="1" applyBorder="1" applyAlignment="1">
      <alignment wrapText="1"/>
      <protection/>
    </xf>
    <xf numFmtId="0" fontId="4" fillId="35" borderId="10" xfId="0" applyFont="1" applyFill="1" applyBorder="1" applyAlignment="1" applyProtection="1">
      <alignment horizontal="left" vertical="center" wrapText="1"/>
      <protection/>
    </xf>
    <xf numFmtId="0" fontId="50" fillId="0" borderId="10" xfId="0" applyFont="1" applyFill="1" applyBorder="1" applyAlignment="1">
      <alignment horizontal="center" vertical="center"/>
    </xf>
    <xf numFmtId="0" fontId="4" fillId="0" borderId="10" xfId="0" applyFont="1" applyFill="1" applyBorder="1" applyAlignment="1">
      <alignment vertical="center" wrapText="1"/>
    </xf>
    <xf numFmtId="0" fontId="50" fillId="0" borderId="10" xfId="0" applyFont="1" applyFill="1" applyBorder="1" applyAlignment="1">
      <alignment/>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xf>
    <xf numFmtId="0" fontId="50" fillId="0" borderId="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0" fillId="0" borderId="10" xfId="0" applyBorder="1" applyAlignment="1">
      <alignment/>
    </xf>
    <xf numFmtId="0" fontId="50" fillId="0" borderId="10" xfId="0" applyFont="1" applyBorder="1" applyAlignment="1">
      <alignment/>
    </xf>
    <xf numFmtId="0" fontId="5" fillId="34" borderId="13" xfId="0" applyFont="1" applyFill="1" applyBorder="1" applyAlignment="1">
      <alignment vertical="center" wrapText="1"/>
    </xf>
    <xf numFmtId="0" fontId="5" fillId="34" borderId="14" xfId="0" applyFont="1" applyFill="1" applyBorder="1" applyAlignment="1">
      <alignment vertical="center" wrapText="1"/>
    </xf>
    <xf numFmtId="0" fontId="5" fillId="34" borderId="15" xfId="0" applyFont="1" applyFill="1" applyBorder="1" applyAlignment="1">
      <alignment vertical="center" wrapText="1"/>
    </xf>
    <xf numFmtId="0" fontId="53" fillId="0" borderId="16" xfId="0" applyFont="1" applyBorder="1" applyAlignment="1">
      <alignment vertical="center" wrapText="1"/>
    </xf>
    <xf numFmtId="0" fontId="49" fillId="0" borderId="13" xfId="0" applyFont="1" applyBorder="1" applyAlignment="1">
      <alignment vertical="center" wrapText="1"/>
    </xf>
    <xf numFmtId="0" fontId="50" fillId="0" borderId="14" xfId="0" applyFont="1" applyBorder="1" applyAlignment="1">
      <alignment vertical="center" wrapText="1"/>
    </xf>
    <xf numFmtId="0" fontId="50" fillId="0" borderId="15" xfId="0" applyFont="1" applyBorder="1" applyAlignment="1">
      <alignment vertical="center" wrapText="1"/>
    </xf>
    <xf numFmtId="0" fontId="4" fillId="35" borderId="10" xfId="0" applyFont="1" applyFill="1" applyBorder="1" applyAlignment="1">
      <alignment horizontal="center"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50" fillId="0" borderId="10" xfId="0" applyFont="1" applyFill="1" applyBorder="1" applyAlignment="1">
      <alignment vertical="center" wrapText="1"/>
    </xf>
    <xf numFmtId="0" fontId="6" fillId="0" borderId="10" xfId="0" applyFont="1" applyBorder="1" applyAlignment="1">
      <alignment horizontal="center" vertical="center" wrapText="1"/>
    </xf>
    <xf numFmtId="4" fontId="4" fillId="35" borderId="10" xfId="0" applyNumberFormat="1" applyFont="1" applyFill="1" applyBorder="1" applyAlignment="1">
      <alignment vertical="center" wrapText="1"/>
    </xf>
    <xf numFmtId="4" fontId="6" fillId="35" borderId="10" xfId="0" applyNumberFormat="1" applyFont="1" applyFill="1" applyBorder="1" applyAlignment="1">
      <alignment vertical="center" wrapText="1"/>
    </xf>
    <xf numFmtId="4" fontId="6" fillId="33" borderId="10" xfId="0" applyNumberFormat="1" applyFont="1" applyFill="1" applyBorder="1" applyAlignment="1">
      <alignment horizontal="center" vertical="center" wrapText="1"/>
    </xf>
    <xf numFmtId="4" fontId="4" fillId="35" borderId="13" xfId="0" applyNumberFormat="1" applyFont="1" applyFill="1" applyBorder="1" applyAlignment="1">
      <alignment vertical="center" wrapText="1"/>
    </xf>
    <xf numFmtId="4" fontId="54" fillId="0" borderId="10" xfId="0" applyNumberFormat="1" applyFont="1" applyBorder="1" applyAlignment="1">
      <alignment/>
    </xf>
    <xf numFmtId="2" fontId="54" fillId="0" borderId="10" xfId="0" applyNumberFormat="1" applyFont="1" applyBorder="1" applyAlignment="1">
      <alignment/>
    </xf>
    <xf numFmtId="2" fontId="54" fillId="0" borderId="0" xfId="0" applyNumberFormat="1" applyFont="1" applyAlignment="1">
      <alignment/>
    </xf>
    <xf numFmtId="0" fontId="0" fillId="0" borderId="0" xfId="0" applyAlignment="1">
      <alignment vertical="center"/>
    </xf>
    <xf numFmtId="2" fontId="7" fillId="0" borderId="0" xfId="0" applyNumberFormat="1" applyFont="1" applyAlignment="1">
      <alignment horizontal="center" vertical="center" wrapText="1"/>
    </xf>
    <xf numFmtId="0" fontId="55" fillId="0" borderId="0" xfId="0" applyFont="1" applyAlignment="1">
      <alignment horizontal="center"/>
    </xf>
    <xf numFmtId="0" fontId="53" fillId="0" borderId="16" xfId="0" applyFont="1" applyBorder="1" applyAlignment="1">
      <alignment horizontal="center" vertical="center" wrapText="1"/>
    </xf>
    <xf numFmtId="0" fontId="53" fillId="0" borderId="16" xfId="0" applyFont="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4 2"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N8"/>
  <sheetViews>
    <sheetView zoomScalePageLayoutView="0" workbookViewId="0" topLeftCell="A1">
      <selection activeCell="A6" sqref="A6:IV15"/>
    </sheetView>
  </sheetViews>
  <sheetFormatPr defaultColWidth="9.140625" defaultRowHeight="15"/>
  <sheetData>
    <row r="6" spans="1:14" ht="20.25">
      <c r="A6" s="63" t="s">
        <v>148</v>
      </c>
      <c r="B6" s="63"/>
      <c r="C6" s="63"/>
      <c r="D6" s="63"/>
      <c r="E6" s="63"/>
      <c r="F6" s="63"/>
      <c r="G6" s="63"/>
      <c r="H6" s="63"/>
      <c r="I6" s="63"/>
      <c r="J6" s="63"/>
      <c r="K6" s="63"/>
      <c r="L6" s="63"/>
      <c r="M6" s="63"/>
      <c r="N6" s="63"/>
    </row>
    <row r="8" spans="1:14" ht="15" customHeight="1">
      <c r="A8" s="64" t="s">
        <v>149</v>
      </c>
      <c r="B8" s="64"/>
      <c r="C8" s="64"/>
      <c r="D8" s="64"/>
      <c r="E8" s="64"/>
      <c r="F8" s="64"/>
      <c r="G8" s="64"/>
      <c r="H8" s="64"/>
      <c r="I8" s="64"/>
      <c r="J8" s="64"/>
      <c r="K8" s="64"/>
      <c r="L8" s="64"/>
      <c r="M8" s="64"/>
      <c r="N8" s="64"/>
    </row>
  </sheetData>
  <sheetProtection/>
  <mergeCells count="2">
    <mergeCell ref="A6:N6"/>
    <mergeCell ref="A8:N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
      <selection activeCell="I1" sqref="I1:L16384"/>
    </sheetView>
  </sheetViews>
  <sheetFormatPr defaultColWidth="9.140625" defaultRowHeight="15"/>
  <cols>
    <col min="1" max="1" width="6.28125" style="0" customWidth="1"/>
    <col min="2" max="2" width="83.421875" style="0" customWidth="1"/>
    <col min="3" max="3" width="8.140625" style="0" customWidth="1"/>
    <col min="4" max="5" width="17.7109375" style="0" customWidth="1"/>
    <col min="6" max="6" width="11.7109375" style="0" customWidth="1"/>
    <col min="7" max="7" width="13.7109375" style="0" customWidth="1"/>
    <col min="8" max="8" width="14.57421875" style="0" customWidth="1"/>
    <col min="9" max="9" width="11.28125" style="62" customWidth="1"/>
    <col min="10" max="10" width="11.28125" style="0" customWidth="1"/>
    <col min="11" max="12" width="15.28125" style="0" customWidth="1"/>
  </cols>
  <sheetData>
    <row r="1" spans="1:8" ht="18">
      <c r="A1" s="65" t="s">
        <v>60</v>
      </c>
      <c r="B1" s="65"/>
      <c r="C1" s="46"/>
      <c r="H1" s="46"/>
    </row>
    <row r="2" spans="1:12" ht="63">
      <c r="A2" s="1" t="s">
        <v>54</v>
      </c>
      <c r="B2" s="1" t="s">
        <v>104</v>
      </c>
      <c r="C2" s="1" t="s">
        <v>55</v>
      </c>
      <c r="D2" s="40" t="s">
        <v>135</v>
      </c>
      <c r="E2" s="40" t="s">
        <v>136</v>
      </c>
      <c r="F2" s="40" t="s">
        <v>137</v>
      </c>
      <c r="G2" s="40" t="s">
        <v>138</v>
      </c>
      <c r="H2" s="1" t="s">
        <v>103</v>
      </c>
      <c r="I2" s="57" t="s">
        <v>142</v>
      </c>
      <c r="J2" s="57" t="s">
        <v>143</v>
      </c>
      <c r="K2" s="57" t="s">
        <v>144</v>
      </c>
      <c r="L2" s="57" t="s">
        <v>145</v>
      </c>
    </row>
    <row r="3" spans="1:12" ht="15.75">
      <c r="A3" s="9">
        <v>1</v>
      </c>
      <c r="B3" s="43" t="s">
        <v>26</v>
      </c>
      <c r="C3" s="44"/>
      <c r="D3" s="41"/>
      <c r="E3" s="41"/>
      <c r="F3" s="41"/>
      <c r="G3" s="41"/>
      <c r="H3" s="45"/>
      <c r="I3" s="58"/>
      <c r="J3" s="55"/>
      <c r="K3" s="55"/>
      <c r="L3" s="55"/>
    </row>
    <row r="4" spans="1:12" ht="30">
      <c r="A4" s="27" t="s">
        <v>61</v>
      </c>
      <c r="B4" s="10" t="s">
        <v>36</v>
      </c>
      <c r="C4" s="6" t="s">
        <v>0</v>
      </c>
      <c r="D4" s="41"/>
      <c r="E4" s="41"/>
      <c r="F4" s="41"/>
      <c r="G4" s="41"/>
      <c r="H4" s="3">
        <v>500</v>
      </c>
      <c r="I4" s="55"/>
      <c r="J4" s="55">
        <f>I4*1.2</f>
        <v>0</v>
      </c>
      <c r="K4" s="55">
        <f>H4*I4</f>
        <v>0</v>
      </c>
      <c r="L4" s="55">
        <f>K4*1.2</f>
        <v>0</v>
      </c>
    </row>
    <row r="5" spans="1:12" ht="45">
      <c r="A5" s="3" t="s">
        <v>62</v>
      </c>
      <c r="B5" s="10" t="s">
        <v>89</v>
      </c>
      <c r="C5" s="6" t="s">
        <v>0</v>
      </c>
      <c r="D5" s="41"/>
      <c r="E5" s="41"/>
      <c r="F5" s="41"/>
      <c r="G5" s="41"/>
      <c r="H5" s="3">
        <v>50</v>
      </c>
      <c r="I5" s="55"/>
      <c r="J5" s="55">
        <f aca="true" t="shared" si="0" ref="J5:J30">I5*1.2</f>
        <v>0</v>
      </c>
      <c r="K5" s="55">
        <f aca="true" t="shared" si="1" ref="K5:K30">H5*I5</f>
        <v>0</v>
      </c>
      <c r="L5" s="55">
        <f aca="true" t="shared" si="2" ref="L5:L30">K5*1.2</f>
        <v>0</v>
      </c>
    </row>
    <row r="6" spans="1:12" ht="45">
      <c r="A6" s="3" t="s">
        <v>63</v>
      </c>
      <c r="B6" s="10" t="s">
        <v>90</v>
      </c>
      <c r="C6" s="6" t="s">
        <v>0</v>
      </c>
      <c r="D6" s="41"/>
      <c r="E6" s="41"/>
      <c r="F6" s="41"/>
      <c r="G6" s="41"/>
      <c r="H6" s="3">
        <v>50</v>
      </c>
      <c r="I6" s="55"/>
      <c r="J6" s="55">
        <f t="shared" si="0"/>
        <v>0</v>
      </c>
      <c r="K6" s="55">
        <f t="shared" si="1"/>
        <v>0</v>
      </c>
      <c r="L6" s="55">
        <f t="shared" si="2"/>
        <v>0</v>
      </c>
    </row>
    <row r="7" spans="1:12" ht="75">
      <c r="A7" s="3" t="s">
        <v>64</v>
      </c>
      <c r="B7" s="10" t="s">
        <v>91</v>
      </c>
      <c r="C7" s="6" t="s">
        <v>0</v>
      </c>
      <c r="D7" s="41"/>
      <c r="E7" s="41"/>
      <c r="F7" s="41"/>
      <c r="G7" s="41"/>
      <c r="H7" s="3">
        <v>50</v>
      </c>
      <c r="I7" s="55"/>
      <c r="J7" s="55">
        <f t="shared" si="0"/>
        <v>0</v>
      </c>
      <c r="K7" s="55">
        <f t="shared" si="1"/>
        <v>0</v>
      </c>
      <c r="L7" s="55">
        <f t="shared" si="2"/>
        <v>0</v>
      </c>
    </row>
    <row r="8" spans="1:12" ht="60">
      <c r="A8" s="3" t="s">
        <v>65</v>
      </c>
      <c r="B8" s="10" t="s">
        <v>29</v>
      </c>
      <c r="C8" s="6" t="s">
        <v>0</v>
      </c>
      <c r="D8" s="41"/>
      <c r="E8" s="41"/>
      <c r="F8" s="41"/>
      <c r="G8" s="41"/>
      <c r="H8" s="3">
        <v>50</v>
      </c>
      <c r="I8" s="55"/>
      <c r="J8" s="55">
        <f t="shared" si="0"/>
        <v>0</v>
      </c>
      <c r="K8" s="55">
        <f t="shared" si="1"/>
        <v>0</v>
      </c>
      <c r="L8" s="55">
        <f t="shared" si="2"/>
        <v>0</v>
      </c>
    </row>
    <row r="9" spans="1:12" ht="45">
      <c r="A9" s="3" t="s">
        <v>66</v>
      </c>
      <c r="B9" s="10" t="s">
        <v>56</v>
      </c>
      <c r="C9" s="6" t="s">
        <v>0</v>
      </c>
      <c r="D9" s="41"/>
      <c r="E9" s="41"/>
      <c r="F9" s="41"/>
      <c r="G9" s="41"/>
      <c r="H9" s="3">
        <v>50</v>
      </c>
      <c r="I9" s="55"/>
      <c r="J9" s="55">
        <f t="shared" si="0"/>
        <v>0</v>
      </c>
      <c r="K9" s="55">
        <f t="shared" si="1"/>
        <v>0</v>
      </c>
      <c r="L9" s="55">
        <f t="shared" si="2"/>
        <v>0</v>
      </c>
    </row>
    <row r="10" spans="1:12" ht="45">
      <c r="A10" s="3" t="s">
        <v>67</v>
      </c>
      <c r="B10" s="10" t="s">
        <v>30</v>
      </c>
      <c r="C10" s="6" t="s">
        <v>0</v>
      </c>
      <c r="D10" s="41"/>
      <c r="E10" s="41"/>
      <c r="F10" s="41"/>
      <c r="G10" s="41"/>
      <c r="H10" s="3">
        <v>30</v>
      </c>
      <c r="I10" s="55"/>
      <c r="J10" s="55">
        <f t="shared" si="0"/>
        <v>0</v>
      </c>
      <c r="K10" s="55">
        <f t="shared" si="1"/>
        <v>0</v>
      </c>
      <c r="L10" s="55">
        <f t="shared" si="2"/>
        <v>0</v>
      </c>
    </row>
    <row r="11" spans="1:12" ht="45">
      <c r="A11" s="3" t="s">
        <v>68</v>
      </c>
      <c r="B11" s="10" t="s">
        <v>92</v>
      </c>
      <c r="C11" s="6" t="s">
        <v>0</v>
      </c>
      <c r="D11" s="41"/>
      <c r="E11" s="41"/>
      <c r="F11" s="41"/>
      <c r="G11" s="41"/>
      <c r="H11" s="3">
        <v>30</v>
      </c>
      <c r="I11" s="55"/>
      <c r="J11" s="55">
        <f t="shared" si="0"/>
        <v>0</v>
      </c>
      <c r="K11" s="55">
        <f t="shared" si="1"/>
        <v>0</v>
      </c>
      <c r="L11" s="55">
        <f t="shared" si="2"/>
        <v>0</v>
      </c>
    </row>
    <row r="12" spans="1:12" ht="60">
      <c r="A12" s="3" t="s">
        <v>69</v>
      </c>
      <c r="B12" s="11" t="s">
        <v>93</v>
      </c>
      <c r="C12" s="6" t="s">
        <v>0</v>
      </c>
      <c r="D12" s="41"/>
      <c r="E12" s="41"/>
      <c r="F12" s="41"/>
      <c r="G12" s="41"/>
      <c r="H12" s="3">
        <v>30</v>
      </c>
      <c r="I12" s="55"/>
      <c r="J12" s="55">
        <f t="shared" si="0"/>
        <v>0</v>
      </c>
      <c r="K12" s="55">
        <f t="shared" si="1"/>
        <v>0</v>
      </c>
      <c r="L12" s="55">
        <f t="shared" si="2"/>
        <v>0</v>
      </c>
    </row>
    <row r="13" spans="1:12" ht="60">
      <c r="A13" s="3" t="s">
        <v>70</v>
      </c>
      <c r="B13" s="10" t="s">
        <v>31</v>
      </c>
      <c r="C13" s="6" t="s">
        <v>0</v>
      </c>
      <c r="D13" s="41"/>
      <c r="E13" s="41"/>
      <c r="F13" s="41"/>
      <c r="G13" s="41"/>
      <c r="H13" s="3">
        <v>50</v>
      </c>
      <c r="I13" s="55"/>
      <c r="J13" s="55">
        <f t="shared" si="0"/>
        <v>0</v>
      </c>
      <c r="K13" s="55">
        <f t="shared" si="1"/>
        <v>0</v>
      </c>
      <c r="L13" s="55">
        <f t="shared" si="2"/>
        <v>0</v>
      </c>
    </row>
    <row r="14" spans="1:12" ht="60">
      <c r="A14" s="3" t="s">
        <v>71</v>
      </c>
      <c r="B14" s="10" t="s">
        <v>94</v>
      </c>
      <c r="C14" s="6" t="s">
        <v>0</v>
      </c>
      <c r="D14" s="41"/>
      <c r="E14" s="41"/>
      <c r="F14" s="41"/>
      <c r="G14" s="41"/>
      <c r="H14" s="3">
        <v>50</v>
      </c>
      <c r="I14" s="55"/>
      <c r="J14" s="55">
        <f t="shared" si="0"/>
        <v>0</v>
      </c>
      <c r="K14" s="55">
        <f t="shared" si="1"/>
        <v>0</v>
      </c>
      <c r="L14" s="55">
        <f t="shared" si="2"/>
        <v>0</v>
      </c>
    </row>
    <row r="15" spans="1:12" ht="45">
      <c r="A15" s="3" t="s">
        <v>72</v>
      </c>
      <c r="B15" s="5" t="s">
        <v>147</v>
      </c>
      <c r="C15" s="6" t="s">
        <v>0</v>
      </c>
      <c r="D15" s="41"/>
      <c r="E15" s="41"/>
      <c r="F15" s="41"/>
      <c r="G15" s="41"/>
      <c r="H15" s="3">
        <v>100</v>
      </c>
      <c r="I15" s="55"/>
      <c r="J15" s="55">
        <f t="shared" si="0"/>
        <v>0</v>
      </c>
      <c r="K15" s="55">
        <f t="shared" si="1"/>
        <v>0</v>
      </c>
      <c r="L15" s="55">
        <f t="shared" si="2"/>
        <v>0</v>
      </c>
    </row>
    <row r="16" spans="1:12" ht="45">
      <c r="A16" s="3" t="s">
        <v>73</v>
      </c>
      <c r="B16" s="8" t="s">
        <v>95</v>
      </c>
      <c r="C16" s="6" t="s">
        <v>0</v>
      </c>
      <c r="D16" s="41"/>
      <c r="E16" s="41"/>
      <c r="F16" s="41"/>
      <c r="G16" s="41"/>
      <c r="H16" s="3">
        <v>40</v>
      </c>
      <c r="I16" s="55"/>
      <c r="J16" s="55">
        <f t="shared" si="0"/>
        <v>0</v>
      </c>
      <c r="K16" s="55">
        <f t="shared" si="1"/>
        <v>0</v>
      </c>
      <c r="L16" s="55">
        <f t="shared" si="2"/>
        <v>0</v>
      </c>
    </row>
    <row r="17" spans="1:12" ht="60">
      <c r="A17" s="3" t="s">
        <v>74</v>
      </c>
      <c r="B17" s="8" t="s">
        <v>96</v>
      </c>
      <c r="C17" s="6" t="s">
        <v>0</v>
      </c>
      <c r="D17" s="41"/>
      <c r="E17" s="41"/>
      <c r="F17" s="41"/>
      <c r="G17" s="41"/>
      <c r="H17" s="3">
        <v>50</v>
      </c>
      <c r="I17" s="55"/>
      <c r="J17" s="55">
        <f t="shared" si="0"/>
        <v>0</v>
      </c>
      <c r="K17" s="55">
        <f t="shared" si="1"/>
        <v>0</v>
      </c>
      <c r="L17" s="55">
        <f t="shared" si="2"/>
        <v>0</v>
      </c>
    </row>
    <row r="18" spans="1:12" ht="90">
      <c r="A18" s="3" t="s">
        <v>75</v>
      </c>
      <c r="B18" s="8" t="s">
        <v>97</v>
      </c>
      <c r="C18" s="6" t="s">
        <v>0</v>
      </c>
      <c r="D18" s="41"/>
      <c r="E18" s="41"/>
      <c r="F18" s="41"/>
      <c r="G18" s="41"/>
      <c r="H18" s="3">
        <v>50</v>
      </c>
      <c r="I18" s="55"/>
      <c r="J18" s="55">
        <f t="shared" si="0"/>
        <v>0</v>
      </c>
      <c r="K18" s="55">
        <f t="shared" si="1"/>
        <v>0</v>
      </c>
      <c r="L18" s="55">
        <f t="shared" si="2"/>
        <v>0</v>
      </c>
    </row>
    <row r="19" spans="1:12" ht="45">
      <c r="A19" s="3" t="s">
        <v>76</v>
      </c>
      <c r="B19" s="8" t="s">
        <v>128</v>
      </c>
      <c r="C19" s="6" t="s">
        <v>0</v>
      </c>
      <c r="D19" s="41"/>
      <c r="E19" s="41"/>
      <c r="F19" s="41"/>
      <c r="G19" s="41"/>
      <c r="H19" s="37">
        <v>100</v>
      </c>
      <c r="I19" s="55"/>
      <c r="J19" s="55">
        <f t="shared" si="0"/>
        <v>0</v>
      </c>
      <c r="K19" s="55">
        <f t="shared" si="1"/>
        <v>0</v>
      </c>
      <c r="L19" s="55">
        <f t="shared" si="2"/>
        <v>0</v>
      </c>
    </row>
    <row r="20" spans="1:12" ht="45">
      <c r="A20" s="3" t="s">
        <v>77</v>
      </c>
      <c r="B20" s="8" t="s">
        <v>98</v>
      </c>
      <c r="C20" s="6" t="s">
        <v>0</v>
      </c>
      <c r="D20" s="41"/>
      <c r="E20" s="41"/>
      <c r="F20" s="41"/>
      <c r="G20" s="41"/>
      <c r="H20" s="3">
        <v>20</v>
      </c>
      <c r="I20" s="55"/>
      <c r="J20" s="55">
        <f t="shared" si="0"/>
        <v>0</v>
      </c>
      <c r="K20" s="55">
        <f t="shared" si="1"/>
        <v>0</v>
      </c>
      <c r="L20" s="55">
        <f t="shared" si="2"/>
        <v>0</v>
      </c>
    </row>
    <row r="21" spans="1:12" ht="45">
      <c r="A21" s="3" t="s">
        <v>78</v>
      </c>
      <c r="B21" s="8" t="s">
        <v>99</v>
      </c>
      <c r="C21" s="6" t="s">
        <v>0</v>
      </c>
      <c r="D21" s="41"/>
      <c r="E21" s="41"/>
      <c r="F21" s="41"/>
      <c r="G21" s="41"/>
      <c r="H21" s="3">
        <v>10</v>
      </c>
      <c r="I21" s="55"/>
      <c r="J21" s="55">
        <f t="shared" si="0"/>
        <v>0</v>
      </c>
      <c r="K21" s="55">
        <f t="shared" si="1"/>
        <v>0</v>
      </c>
      <c r="L21" s="55">
        <f t="shared" si="2"/>
        <v>0</v>
      </c>
    </row>
    <row r="22" spans="1:12" ht="60">
      <c r="A22" s="3" t="s">
        <v>79</v>
      </c>
      <c r="B22" s="8" t="s">
        <v>100</v>
      </c>
      <c r="C22" s="6" t="s">
        <v>0</v>
      </c>
      <c r="D22" s="41"/>
      <c r="E22" s="41"/>
      <c r="F22" s="41"/>
      <c r="G22" s="41"/>
      <c r="H22" s="3">
        <v>20</v>
      </c>
      <c r="I22" s="55"/>
      <c r="J22" s="55">
        <f t="shared" si="0"/>
        <v>0</v>
      </c>
      <c r="K22" s="55">
        <f t="shared" si="1"/>
        <v>0</v>
      </c>
      <c r="L22" s="55">
        <f t="shared" si="2"/>
        <v>0</v>
      </c>
    </row>
    <row r="23" spans="1:12" ht="45">
      <c r="A23" s="12" t="s">
        <v>80</v>
      </c>
      <c r="B23" s="8" t="s">
        <v>101</v>
      </c>
      <c r="C23" s="6" t="s">
        <v>0</v>
      </c>
      <c r="D23" s="42"/>
      <c r="E23" s="41"/>
      <c r="F23" s="41"/>
      <c r="G23" s="41"/>
      <c r="H23" s="3">
        <v>20</v>
      </c>
      <c r="I23" s="55"/>
      <c r="J23" s="55">
        <f t="shared" si="0"/>
        <v>0</v>
      </c>
      <c r="K23" s="55">
        <f t="shared" si="1"/>
        <v>0</v>
      </c>
      <c r="L23" s="55">
        <f t="shared" si="2"/>
        <v>0</v>
      </c>
    </row>
    <row r="24" spans="1:12" ht="15.75">
      <c r="A24" s="2">
        <v>2</v>
      </c>
      <c r="B24" s="47" t="s">
        <v>87</v>
      </c>
      <c r="C24" s="48"/>
      <c r="D24" s="41"/>
      <c r="E24" s="41"/>
      <c r="F24" s="41"/>
      <c r="G24" s="41"/>
      <c r="H24" s="49"/>
      <c r="I24" s="55"/>
      <c r="J24" s="55"/>
      <c r="K24" s="55"/>
      <c r="L24" s="55"/>
    </row>
    <row r="25" spans="1:12" ht="30">
      <c r="A25" s="27" t="s">
        <v>81</v>
      </c>
      <c r="B25" s="5" t="s">
        <v>88</v>
      </c>
      <c r="C25" s="6" t="s">
        <v>0</v>
      </c>
      <c r="D25" s="41"/>
      <c r="E25" s="41"/>
      <c r="F25" s="41"/>
      <c r="G25" s="41"/>
      <c r="H25" s="3">
        <v>150</v>
      </c>
      <c r="I25" s="55"/>
      <c r="J25" s="55">
        <f t="shared" si="0"/>
        <v>0</v>
      </c>
      <c r="K25" s="55">
        <f t="shared" si="1"/>
        <v>0</v>
      </c>
      <c r="L25" s="55">
        <f t="shared" si="2"/>
        <v>0</v>
      </c>
    </row>
    <row r="26" spans="1:12" ht="15">
      <c r="A26" s="7" t="s">
        <v>82</v>
      </c>
      <c r="B26" s="5" t="s">
        <v>32</v>
      </c>
      <c r="C26" s="6" t="s">
        <v>0</v>
      </c>
      <c r="D26" s="41"/>
      <c r="E26" s="41"/>
      <c r="F26" s="41"/>
      <c r="G26" s="41"/>
      <c r="H26" s="3">
        <v>80</v>
      </c>
      <c r="I26" s="55"/>
      <c r="J26" s="55">
        <f t="shared" si="0"/>
        <v>0</v>
      </c>
      <c r="K26" s="55">
        <f t="shared" si="1"/>
        <v>0</v>
      </c>
      <c r="L26" s="55">
        <f t="shared" si="2"/>
        <v>0</v>
      </c>
    </row>
    <row r="27" spans="1:12" ht="15">
      <c r="A27" s="7" t="s">
        <v>83</v>
      </c>
      <c r="B27" s="5" t="s">
        <v>33</v>
      </c>
      <c r="C27" s="6" t="s">
        <v>0</v>
      </c>
      <c r="D27" s="41"/>
      <c r="E27" s="41"/>
      <c r="F27" s="41"/>
      <c r="G27" s="41"/>
      <c r="H27" s="3">
        <v>100</v>
      </c>
      <c r="I27" s="55"/>
      <c r="J27" s="55">
        <f t="shared" si="0"/>
        <v>0</v>
      </c>
      <c r="K27" s="55">
        <f t="shared" si="1"/>
        <v>0</v>
      </c>
      <c r="L27" s="55">
        <f t="shared" si="2"/>
        <v>0</v>
      </c>
    </row>
    <row r="28" spans="1:12" ht="15">
      <c r="A28" s="7" t="s">
        <v>84</v>
      </c>
      <c r="B28" s="5" t="s">
        <v>34</v>
      </c>
      <c r="C28" s="6" t="s">
        <v>0</v>
      </c>
      <c r="D28" s="41"/>
      <c r="E28" s="41"/>
      <c r="F28" s="41"/>
      <c r="G28" s="41"/>
      <c r="H28" s="3">
        <v>100</v>
      </c>
      <c r="I28" s="55"/>
      <c r="J28" s="55">
        <f t="shared" si="0"/>
        <v>0</v>
      </c>
      <c r="K28" s="55">
        <f t="shared" si="1"/>
        <v>0</v>
      </c>
      <c r="L28" s="55">
        <f t="shared" si="2"/>
        <v>0</v>
      </c>
    </row>
    <row r="29" spans="1:12" ht="15">
      <c r="A29" s="7" t="s">
        <v>85</v>
      </c>
      <c r="B29" s="5" t="s">
        <v>35</v>
      </c>
      <c r="C29" s="6" t="s">
        <v>0</v>
      </c>
      <c r="D29" s="41"/>
      <c r="E29" s="41"/>
      <c r="F29" s="41"/>
      <c r="G29" s="41"/>
      <c r="H29" s="3">
        <v>5</v>
      </c>
      <c r="I29" s="55"/>
      <c r="J29" s="55">
        <f t="shared" si="0"/>
        <v>0</v>
      </c>
      <c r="K29" s="55">
        <f t="shared" si="1"/>
        <v>0</v>
      </c>
      <c r="L29" s="55">
        <f t="shared" si="2"/>
        <v>0</v>
      </c>
    </row>
    <row r="30" spans="1:12" ht="30">
      <c r="A30" s="7" t="s">
        <v>86</v>
      </c>
      <c r="B30" s="8" t="s">
        <v>53</v>
      </c>
      <c r="C30" s="6" t="s">
        <v>0</v>
      </c>
      <c r="D30" s="41"/>
      <c r="E30" s="41"/>
      <c r="F30" s="41"/>
      <c r="G30" s="41"/>
      <c r="H30" s="3">
        <v>150</v>
      </c>
      <c r="I30" s="55"/>
      <c r="J30" s="55">
        <f t="shared" si="0"/>
        <v>0</v>
      </c>
      <c r="K30" s="55">
        <f t="shared" si="1"/>
        <v>0</v>
      </c>
      <c r="L30" s="55">
        <f t="shared" si="2"/>
        <v>0</v>
      </c>
    </row>
    <row r="31" spans="10:12" ht="18.75">
      <c r="J31" s="56" t="s">
        <v>146</v>
      </c>
      <c r="K31" s="59">
        <f>SUM(K4:K30)</f>
        <v>0</v>
      </c>
      <c r="L31" s="60">
        <f>K31*1.2</f>
        <v>0</v>
      </c>
    </row>
    <row r="32" ht="18.75">
      <c r="K32" s="61"/>
    </row>
  </sheetData>
  <sheetProtection/>
  <protectedRanges>
    <protectedRange sqref="I2" name="Range2_1"/>
  </protectedRanges>
  <mergeCells count="1">
    <mergeCell ref="A1:B1"/>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L17"/>
  <sheetViews>
    <sheetView tabSelected="1" zoomScalePageLayoutView="0" workbookViewId="0" topLeftCell="A11">
      <selection activeCell="I15" sqref="I3:I15"/>
    </sheetView>
  </sheetViews>
  <sheetFormatPr defaultColWidth="9.140625" defaultRowHeight="15"/>
  <cols>
    <col min="1" max="1" width="5.140625" style="0" customWidth="1"/>
    <col min="2" max="2" width="88.140625" style="0" customWidth="1"/>
    <col min="3" max="3" width="8.57421875" style="0" customWidth="1"/>
    <col min="4" max="5" width="17.7109375" style="0" customWidth="1"/>
    <col min="6" max="6" width="11.7109375" style="0" customWidth="1"/>
    <col min="7" max="7" width="13.7109375" style="0" customWidth="1"/>
    <col min="8" max="8" width="15.28125" style="0" customWidth="1"/>
    <col min="9" max="9" width="11.28125" style="62" customWidth="1"/>
    <col min="10" max="10" width="11.28125" style="0" customWidth="1"/>
    <col min="11" max="12" width="15.28125" style="0" customWidth="1"/>
  </cols>
  <sheetData>
    <row r="1" spans="1:8" ht="18">
      <c r="A1" s="66" t="s">
        <v>102</v>
      </c>
      <c r="B1" s="66"/>
      <c r="C1" s="66"/>
      <c r="D1" s="66"/>
      <c r="E1" s="66"/>
      <c r="F1" s="66"/>
      <c r="G1" s="66"/>
      <c r="H1" s="66"/>
    </row>
    <row r="2" spans="1:12" ht="63">
      <c r="A2" s="1" t="s">
        <v>54</v>
      </c>
      <c r="B2" s="1" t="s">
        <v>104</v>
      </c>
      <c r="C2" s="1" t="s">
        <v>55</v>
      </c>
      <c r="D2" s="40" t="s">
        <v>135</v>
      </c>
      <c r="E2" s="40" t="s">
        <v>136</v>
      </c>
      <c r="F2" s="40" t="s">
        <v>137</v>
      </c>
      <c r="G2" s="40" t="s">
        <v>138</v>
      </c>
      <c r="H2" s="1" t="s">
        <v>103</v>
      </c>
      <c r="I2" s="57" t="s">
        <v>142</v>
      </c>
      <c r="J2" s="57" t="s">
        <v>143</v>
      </c>
      <c r="K2" s="57" t="s">
        <v>144</v>
      </c>
      <c r="L2" s="57" t="s">
        <v>145</v>
      </c>
    </row>
    <row r="3" spans="1:12" ht="105">
      <c r="A3" s="7">
        <v>1</v>
      </c>
      <c r="B3" s="10" t="s">
        <v>59</v>
      </c>
      <c r="C3" s="6" t="s">
        <v>0</v>
      </c>
      <c r="D3" s="41"/>
      <c r="E3" s="41"/>
      <c r="F3" s="41"/>
      <c r="G3" s="41"/>
      <c r="H3" s="3">
        <v>500</v>
      </c>
      <c r="I3" s="58"/>
      <c r="J3" s="55">
        <f>I3*1.2</f>
        <v>0</v>
      </c>
      <c r="K3" s="55">
        <f>H3*I3</f>
        <v>0</v>
      </c>
      <c r="L3" s="55">
        <f>K3*1.2</f>
        <v>0</v>
      </c>
    </row>
    <row r="4" spans="1:12" ht="105">
      <c r="A4" s="17">
        <v>2</v>
      </c>
      <c r="B4" s="13" t="s">
        <v>105</v>
      </c>
      <c r="C4" s="6" t="s">
        <v>0</v>
      </c>
      <c r="D4" s="41"/>
      <c r="E4" s="41"/>
      <c r="F4" s="41"/>
      <c r="G4" s="41"/>
      <c r="H4" s="3">
        <v>100</v>
      </c>
      <c r="I4" s="58"/>
      <c r="J4" s="55">
        <f>I4*1.2</f>
        <v>0</v>
      </c>
      <c r="K4" s="55">
        <f>H4*I4</f>
        <v>0</v>
      </c>
      <c r="L4" s="55">
        <f>K4*1.2</f>
        <v>0</v>
      </c>
    </row>
    <row r="5" spans="1:12" ht="150.75">
      <c r="A5" s="3">
        <v>3</v>
      </c>
      <c r="B5" s="14" t="s">
        <v>113</v>
      </c>
      <c r="C5" s="6" t="s">
        <v>0</v>
      </c>
      <c r="D5" s="41"/>
      <c r="E5" s="41"/>
      <c r="F5" s="41"/>
      <c r="G5" s="41"/>
      <c r="H5" s="3">
        <v>300</v>
      </c>
      <c r="I5" s="58"/>
      <c r="J5" s="55">
        <f aca="true" t="shared" si="0" ref="J5:J15">I5*1.2</f>
        <v>0</v>
      </c>
      <c r="K5" s="55">
        <f aca="true" t="shared" si="1" ref="K5:K15">H5*I5</f>
        <v>0</v>
      </c>
      <c r="L5" s="55">
        <f aca="true" t="shared" si="2" ref="L5:L15">K5*1.2</f>
        <v>0</v>
      </c>
    </row>
    <row r="6" spans="1:12" ht="135">
      <c r="A6" s="3">
        <v>4</v>
      </c>
      <c r="B6" s="15" t="s">
        <v>106</v>
      </c>
      <c r="C6" s="6" t="s">
        <v>0</v>
      </c>
      <c r="D6" s="41"/>
      <c r="E6" s="41"/>
      <c r="F6" s="41"/>
      <c r="G6" s="41"/>
      <c r="H6" s="3">
        <v>100</v>
      </c>
      <c r="I6" s="58"/>
      <c r="J6" s="55">
        <f t="shared" si="0"/>
        <v>0</v>
      </c>
      <c r="K6" s="55">
        <f t="shared" si="1"/>
        <v>0</v>
      </c>
      <c r="L6" s="55">
        <f t="shared" si="2"/>
        <v>0</v>
      </c>
    </row>
    <row r="7" spans="1:12" ht="90">
      <c r="A7" s="3">
        <v>5</v>
      </c>
      <c r="B7" s="15" t="s">
        <v>129</v>
      </c>
      <c r="C7" s="6" t="s">
        <v>0</v>
      </c>
      <c r="D7" s="41"/>
      <c r="E7" s="41"/>
      <c r="F7" s="41"/>
      <c r="G7" s="41"/>
      <c r="H7" s="3">
        <v>25</v>
      </c>
      <c r="I7" s="58"/>
      <c r="J7" s="55">
        <f t="shared" si="0"/>
        <v>0</v>
      </c>
      <c r="K7" s="55">
        <f t="shared" si="1"/>
        <v>0</v>
      </c>
      <c r="L7" s="55">
        <f t="shared" si="2"/>
        <v>0</v>
      </c>
    </row>
    <row r="8" spans="1:12" ht="30">
      <c r="A8" s="7">
        <v>6</v>
      </c>
      <c r="B8" s="16" t="s">
        <v>57</v>
      </c>
      <c r="C8" s="6" t="s">
        <v>0</v>
      </c>
      <c r="D8" s="41"/>
      <c r="E8" s="41"/>
      <c r="F8" s="41"/>
      <c r="G8" s="41"/>
      <c r="H8" s="3">
        <v>20</v>
      </c>
      <c r="I8" s="58"/>
      <c r="J8" s="55">
        <f t="shared" si="0"/>
        <v>0</v>
      </c>
      <c r="K8" s="55">
        <f t="shared" si="1"/>
        <v>0</v>
      </c>
      <c r="L8" s="55">
        <f t="shared" si="2"/>
        <v>0</v>
      </c>
    </row>
    <row r="9" spans="1:12" ht="75">
      <c r="A9" s="17">
        <v>7</v>
      </c>
      <c r="B9" s="8" t="s">
        <v>107</v>
      </c>
      <c r="C9" s="6" t="s">
        <v>0</v>
      </c>
      <c r="D9" s="41"/>
      <c r="E9" s="41"/>
      <c r="F9" s="41"/>
      <c r="G9" s="41"/>
      <c r="H9" s="3">
        <v>20</v>
      </c>
      <c r="I9" s="58"/>
      <c r="J9" s="55">
        <f t="shared" si="0"/>
        <v>0</v>
      </c>
      <c r="K9" s="55">
        <f t="shared" si="1"/>
        <v>0</v>
      </c>
      <c r="L9" s="55">
        <f t="shared" si="2"/>
        <v>0</v>
      </c>
    </row>
    <row r="10" spans="1:12" ht="75">
      <c r="A10" s="3">
        <v>8</v>
      </c>
      <c r="B10" s="8" t="s">
        <v>108</v>
      </c>
      <c r="C10" s="6" t="s">
        <v>0</v>
      </c>
      <c r="D10" s="41"/>
      <c r="E10" s="41"/>
      <c r="F10" s="41"/>
      <c r="G10" s="41"/>
      <c r="H10" s="3">
        <v>20</v>
      </c>
      <c r="I10" s="58"/>
      <c r="J10" s="55">
        <f t="shared" si="0"/>
        <v>0</v>
      </c>
      <c r="K10" s="55">
        <f t="shared" si="1"/>
        <v>0</v>
      </c>
      <c r="L10" s="55">
        <f t="shared" si="2"/>
        <v>0</v>
      </c>
    </row>
    <row r="11" spans="1:12" ht="60">
      <c r="A11" s="3">
        <v>9</v>
      </c>
      <c r="B11" s="8" t="s">
        <v>109</v>
      </c>
      <c r="C11" s="6" t="s">
        <v>0</v>
      </c>
      <c r="D11" s="41"/>
      <c r="E11" s="41"/>
      <c r="F11" s="41"/>
      <c r="G11" s="41"/>
      <c r="H11" s="3">
        <v>20</v>
      </c>
      <c r="I11" s="58"/>
      <c r="J11" s="55">
        <f t="shared" si="0"/>
        <v>0</v>
      </c>
      <c r="K11" s="55">
        <f t="shared" si="1"/>
        <v>0</v>
      </c>
      <c r="L11" s="55">
        <f t="shared" si="2"/>
        <v>0</v>
      </c>
    </row>
    <row r="12" spans="1:12" ht="30">
      <c r="A12" s="3">
        <v>10</v>
      </c>
      <c r="B12" s="8" t="s">
        <v>110</v>
      </c>
      <c r="C12" s="6" t="s">
        <v>0</v>
      </c>
      <c r="D12" s="41"/>
      <c r="E12" s="41"/>
      <c r="F12" s="41"/>
      <c r="G12" s="41"/>
      <c r="H12" s="3">
        <v>5</v>
      </c>
      <c r="I12" s="58"/>
      <c r="J12" s="55">
        <f t="shared" si="0"/>
        <v>0</v>
      </c>
      <c r="K12" s="55">
        <f t="shared" si="1"/>
        <v>0</v>
      </c>
      <c r="L12" s="55">
        <f t="shared" si="2"/>
        <v>0</v>
      </c>
    </row>
    <row r="13" spans="1:12" ht="60">
      <c r="A13" s="7">
        <v>11</v>
      </c>
      <c r="B13" s="8" t="s">
        <v>127</v>
      </c>
      <c r="C13" s="6" t="s">
        <v>0</v>
      </c>
      <c r="D13" s="41"/>
      <c r="E13" s="41"/>
      <c r="F13" s="41"/>
      <c r="G13" s="41"/>
      <c r="H13" s="3">
        <v>100</v>
      </c>
      <c r="I13" s="58"/>
      <c r="J13" s="55">
        <f t="shared" si="0"/>
        <v>0</v>
      </c>
      <c r="K13" s="55">
        <f t="shared" si="1"/>
        <v>0</v>
      </c>
      <c r="L13" s="55">
        <f t="shared" si="2"/>
        <v>0</v>
      </c>
    </row>
    <row r="14" spans="1:12" ht="75">
      <c r="A14" s="17">
        <v>12</v>
      </c>
      <c r="B14" s="8" t="s">
        <v>111</v>
      </c>
      <c r="C14" s="6" t="s">
        <v>0</v>
      </c>
      <c r="D14" s="41"/>
      <c r="E14" s="41"/>
      <c r="F14" s="41"/>
      <c r="G14" s="41"/>
      <c r="H14" s="3">
        <v>50</v>
      </c>
      <c r="I14" s="58"/>
      <c r="J14" s="55">
        <f t="shared" si="0"/>
        <v>0</v>
      </c>
      <c r="K14" s="55">
        <f t="shared" si="1"/>
        <v>0</v>
      </c>
      <c r="L14" s="55">
        <f t="shared" si="2"/>
        <v>0</v>
      </c>
    </row>
    <row r="15" spans="1:12" ht="105">
      <c r="A15" s="3">
        <v>13</v>
      </c>
      <c r="B15" s="8" t="s">
        <v>112</v>
      </c>
      <c r="C15" s="6" t="s">
        <v>0</v>
      </c>
      <c r="D15" s="41"/>
      <c r="E15" s="41"/>
      <c r="F15" s="41"/>
      <c r="G15" s="41"/>
      <c r="H15" s="3">
        <v>20</v>
      </c>
      <c r="I15" s="58"/>
      <c r="J15" s="55">
        <f t="shared" si="0"/>
        <v>0</v>
      </c>
      <c r="K15" s="55">
        <f t="shared" si="1"/>
        <v>0</v>
      </c>
      <c r="L15" s="55">
        <f t="shared" si="2"/>
        <v>0</v>
      </c>
    </row>
    <row r="16" spans="10:12" ht="18.75">
      <c r="J16" s="56" t="s">
        <v>146</v>
      </c>
      <c r="K16" s="59">
        <f>SUM(K3:K15)</f>
        <v>0</v>
      </c>
      <c r="L16" s="60">
        <f>K16*1.2</f>
        <v>0</v>
      </c>
    </row>
    <row r="17" ht="18.75">
      <c r="K17" s="61"/>
    </row>
  </sheetData>
  <sheetProtection/>
  <protectedRanges>
    <protectedRange sqref="I2" name="Range2_1"/>
  </protectedRanges>
  <mergeCells count="1">
    <mergeCell ref="A1:H1"/>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L14"/>
  <sheetViews>
    <sheetView zoomScale="80" zoomScaleNormal="80" zoomScalePageLayoutView="0" workbookViewId="0" topLeftCell="A7">
      <selection activeCell="I1" sqref="I1:L16384"/>
    </sheetView>
  </sheetViews>
  <sheetFormatPr defaultColWidth="9.140625" defaultRowHeight="15"/>
  <cols>
    <col min="1" max="1" width="5.140625" style="0" customWidth="1"/>
    <col min="2" max="2" width="81.57421875" style="0" customWidth="1"/>
    <col min="3" max="3" width="8.57421875" style="0" customWidth="1"/>
    <col min="4" max="4" width="18.57421875" style="0" customWidth="1"/>
    <col min="5" max="5" width="17.7109375" style="0" customWidth="1"/>
    <col min="6" max="6" width="12.57421875" style="0" customWidth="1"/>
    <col min="7" max="7" width="13.7109375" style="0" customWidth="1"/>
    <col min="8" max="8" width="15.28125" style="0" customWidth="1"/>
    <col min="9" max="9" width="11.28125" style="62" customWidth="1"/>
    <col min="10" max="10" width="11.28125" style="0" customWidth="1"/>
    <col min="11" max="12" width="15.28125" style="0" customWidth="1"/>
  </cols>
  <sheetData>
    <row r="1" spans="1:8" ht="18">
      <c r="A1" s="66" t="s">
        <v>114</v>
      </c>
      <c r="B1" s="66"/>
      <c r="C1" s="66"/>
      <c r="D1" s="66"/>
      <c r="E1" s="66"/>
      <c r="F1" s="66"/>
      <c r="G1" s="66"/>
      <c r="H1" s="66"/>
    </row>
    <row r="2" spans="1:12" ht="47.25">
      <c r="A2" s="1" t="s">
        <v>54</v>
      </c>
      <c r="B2" s="1" t="s">
        <v>104</v>
      </c>
      <c r="C2" s="1" t="s">
        <v>55</v>
      </c>
      <c r="D2" s="40" t="s">
        <v>135</v>
      </c>
      <c r="E2" s="40" t="s">
        <v>136</v>
      </c>
      <c r="F2" s="40" t="s">
        <v>137</v>
      </c>
      <c r="G2" s="40" t="s">
        <v>138</v>
      </c>
      <c r="H2" s="1" t="s">
        <v>103</v>
      </c>
      <c r="I2" s="57" t="s">
        <v>142</v>
      </c>
      <c r="J2" s="57" t="s">
        <v>143</v>
      </c>
      <c r="K2" s="57" t="s">
        <v>144</v>
      </c>
      <c r="L2" s="57" t="s">
        <v>145</v>
      </c>
    </row>
    <row r="3" spans="1:12" ht="45">
      <c r="A3" s="7">
        <v>1</v>
      </c>
      <c r="B3" s="18" t="s">
        <v>21</v>
      </c>
      <c r="C3" s="6" t="s">
        <v>0</v>
      </c>
      <c r="D3" s="41"/>
      <c r="E3" s="41"/>
      <c r="F3" s="41"/>
      <c r="G3" s="41"/>
      <c r="H3" s="4">
        <v>100</v>
      </c>
      <c r="I3" s="58"/>
      <c r="J3" s="55">
        <f>I3*1.2</f>
        <v>0</v>
      </c>
      <c r="K3" s="55">
        <f>H3*I3</f>
        <v>0</v>
      </c>
      <c r="L3" s="55">
        <f>K3*1.2</f>
        <v>0</v>
      </c>
    </row>
    <row r="4" spans="1:12" ht="105">
      <c r="A4" s="17">
        <v>2</v>
      </c>
      <c r="B4" s="8" t="s">
        <v>28</v>
      </c>
      <c r="C4" s="6" t="s">
        <v>0</v>
      </c>
      <c r="D4" s="41"/>
      <c r="E4" s="41"/>
      <c r="F4" s="41"/>
      <c r="G4" s="41"/>
      <c r="H4" s="3">
        <v>400</v>
      </c>
      <c r="I4" s="55"/>
      <c r="J4" s="55">
        <f>I4*1.2</f>
        <v>0</v>
      </c>
      <c r="K4" s="55">
        <f>H4*I4</f>
        <v>0</v>
      </c>
      <c r="L4" s="55">
        <f>K4*1.2</f>
        <v>0</v>
      </c>
    </row>
    <row r="5" spans="1:12" ht="60">
      <c r="A5" s="3">
        <v>3</v>
      </c>
      <c r="B5" s="8" t="s">
        <v>25</v>
      </c>
      <c r="C5" s="6" t="s">
        <v>0</v>
      </c>
      <c r="D5" s="41"/>
      <c r="E5" s="41"/>
      <c r="F5" s="41"/>
      <c r="G5" s="41"/>
      <c r="H5" s="3">
        <v>25</v>
      </c>
      <c r="I5" s="55"/>
      <c r="J5" s="55">
        <f aca="true" t="shared" si="0" ref="J5:J12">I5*1.2</f>
        <v>0</v>
      </c>
      <c r="K5" s="55">
        <f aca="true" t="shared" si="1" ref="K5:K12">H5*I5</f>
        <v>0</v>
      </c>
      <c r="L5" s="55">
        <f aca="true" t="shared" si="2" ref="L5:L12">K5*1.2</f>
        <v>0</v>
      </c>
    </row>
    <row r="6" spans="1:12" ht="60">
      <c r="A6" s="3">
        <v>4</v>
      </c>
      <c r="B6" s="8" t="s">
        <v>24</v>
      </c>
      <c r="C6" s="6" t="s">
        <v>0</v>
      </c>
      <c r="D6" s="41"/>
      <c r="E6" s="41"/>
      <c r="F6" s="41"/>
      <c r="G6" s="41"/>
      <c r="H6" s="3">
        <v>25</v>
      </c>
      <c r="I6" s="55"/>
      <c r="J6" s="55">
        <f t="shared" si="0"/>
        <v>0</v>
      </c>
      <c r="K6" s="55">
        <f t="shared" si="1"/>
        <v>0</v>
      </c>
      <c r="L6" s="55">
        <f t="shared" si="2"/>
        <v>0</v>
      </c>
    </row>
    <row r="7" spans="1:12" ht="60">
      <c r="A7" s="3">
        <v>5</v>
      </c>
      <c r="B7" s="8" t="s">
        <v>23</v>
      </c>
      <c r="C7" s="6" t="s">
        <v>0</v>
      </c>
      <c r="D7" s="41"/>
      <c r="E7" s="41"/>
      <c r="F7" s="41"/>
      <c r="G7" s="41"/>
      <c r="H7" s="3">
        <v>25</v>
      </c>
      <c r="I7" s="55"/>
      <c r="J7" s="55">
        <f t="shared" si="0"/>
        <v>0</v>
      </c>
      <c r="K7" s="55">
        <f t="shared" si="1"/>
        <v>0</v>
      </c>
      <c r="L7" s="55">
        <f t="shared" si="2"/>
        <v>0</v>
      </c>
    </row>
    <row r="8" spans="1:12" ht="60">
      <c r="A8" s="3">
        <v>6</v>
      </c>
      <c r="B8" s="8" t="s">
        <v>22</v>
      </c>
      <c r="C8" s="6" t="s">
        <v>0</v>
      </c>
      <c r="D8" s="41"/>
      <c r="E8" s="41"/>
      <c r="F8" s="41"/>
      <c r="G8" s="41"/>
      <c r="H8" s="3">
        <v>15</v>
      </c>
      <c r="I8" s="55"/>
      <c r="J8" s="55">
        <f t="shared" si="0"/>
        <v>0</v>
      </c>
      <c r="K8" s="55">
        <f t="shared" si="1"/>
        <v>0</v>
      </c>
      <c r="L8" s="55">
        <f t="shared" si="2"/>
        <v>0</v>
      </c>
    </row>
    <row r="9" spans="1:12" ht="75">
      <c r="A9" s="3">
        <v>7</v>
      </c>
      <c r="B9" s="18" t="s">
        <v>20</v>
      </c>
      <c r="C9" s="6" t="s">
        <v>0</v>
      </c>
      <c r="D9" s="41"/>
      <c r="E9" s="41"/>
      <c r="F9" s="41"/>
      <c r="G9" s="41"/>
      <c r="H9" s="4">
        <v>10</v>
      </c>
      <c r="I9" s="55"/>
      <c r="J9" s="55">
        <f t="shared" si="0"/>
        <v>0</v>
      </c>
      <c r="K9" s="55">
        <f t="shared" si="1"/>
        <v>0</v>
      </c>
      <c r="L9" s="55">
        <f t="shared" si="2"/>
        <v>0</v>
      </c>
    </row>
    <row r="10" spans="1:12" ht="60">
      <c r="A10" s="3">
        <v>8</v>
      </c>
      <c r="B10" s="18" t="s">
        <v>19</v>
      </c>
      <c r="C10" s="6" t="s">
        <v>0</v>
      </c>
      <c r="D10" s="41"/>
      <c r="E10" s="41"/>
      <c r="F10" s="41"/>
      <c r="G10" s="41"/>
      <c r="H10" s="4">
        <v>50</v>
      </c>
      <c r="I10" s="55"/>
      <c r="J10" s="55">
        <f t="shared" si="0"/>
        <v>0</v>
      </c>
      <c r="K10" s="55">
        <f t="shared" si="1"/>
        <v>0</v>
      </c>
      <c r="L10" s="55">
        <f t="shared" si="2"/>
        <v>0</v>
      </c>
    </row>
    <row r="11" spans="1:12" ht="60">
      <c r="A11" s="3">
        <v>9</v>
      </c>
      <c r="B11" s="18" t="s">
        <v>18</v>
      </c>
      <c r="C11" s="6" t="s">
        <v>0</v>
      </c>
      <c r="D11" s="41"/>
      <c r="E11" s="41"/>
      <c r="F11" s="41"/>
      <c r="G11" s="41"/>
      <c r="H11" s="4">
        <v>50</v>
      </c>
      <c r="I11" s="55"/>
      <c r="J11" s="55">
        <f t="shared" si="0"/>
        <v>0</v>
      </c>
      <c r="K11" s="55">
        <f t="shared" si="1"/>
        <v>0</v>
      </c>
      <c r="L11" s="55">
        <f t="shared" si="2"/>
        <v>0</v>
      </c>
    </row>
    <row r="12" spans="1:12" ht="45">
      <c r="A12" s="3">
        <v>10</v>
      </c>
      <c r="B12" s="18" t="s">
        <v>17</v>
      </c>
      <c r="C12" s="6" t="s">
        <v>0</v>
      </c>
      <c r="D12" s="41"/>
      <c r="E12" s="41"/>
      <c r="F12" s="41"/>
      <c r="G12" s="41"/>
      <c r="H12" s="3">
        <v>10</v>
      </c>
      <c r="I12" s="55"/>
      <c r="J12" s="55">
        <f t="shared" si="0"/>
        <v>0</v>
      </c>
      <c r="K12" s="55">
        <f t="shared" si="1"/>
        <v>0</v>
      </c>
      <c r="L12" s="55">
        <f t="shared" si="2"/>
        <v>0</v>
      </c>
    </row>
    <row r="13" spans="10:12" ht="18.75">
      <c r="J13" s="56" t="s">
        <v>146</v>
      </c>
      <c r="K13" s="59">
        <f>SUM(K3:K12)</f>
        <v>0</v>
      </c>
      <c r="L13" s="60">
        <f>K13*1.2</f>
        <v>0</v>
      </c>
    </row>
    <row r="14" ht="18.75">
      <c r="K14" s="61"/>
    </row>
  </sheetData>
  <sheetProtection/>
  <protectedRanges>
    <protectedRange sqref="I2" name="Range2_1"/>
  </protectedRanges>
  <mergeCells count="1">
    <mergeCell ref="A1:H1"/>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L14"/>
  <sheetViews>
    <sheetView zoomScalePageLayoutView="0" workbookViewId="0" topLeftCell="A9">
      <selection activeCell="I9" sqref="I1:L16384"/>
    </sheetView>
  </sheetViews>
  <sheetFormatPr defaultColWidth="9.140625" defaultRowHeight="15"/>
  <cols>
    <col min="1" max="1" width="5.140625" style="0" customWidth="1"/>
    <col min="2" max="2" width="82.7109375" style="0" customWidth="1"/>
    <col min="3" max="3" width="8.57421875" style="0" customWidth="1"/>
    <col min="4" max="5" width="17.7109375" style="0" customWidth="1"/>
    <col min="6" max="6" width="11.7109375" style="0" customWidth="1"/>
    <col min="7" max="7" width="13.7109375" style="0" customWidth="1"/>
    <col min="8" max="8" width="15.28125" style="0" customWidth="1"/>
    <col min="9" max="9" width="11.28125" style="62" customWidth="1"/>
    <col min="10" max="10" width="11.28125" style="0" customWidth="1"/>
    <col min="11" max="12" width="15.28125" style="0" customWidth="1"/>
  </cols>
  <sheetData>
    <row r="1" spans="1:8" ht="18">
      <c r="A1" s="66" t="s">
        <v>115</v>
      </c>
      <c r="B1" s="66"/>
      <c r="C1" s="66"/>
      <c r="D1" s="66"/>
      <c r="E1" s="66"/>
      <c r="F1" s="66"/>
      <c r="G1" s="66"/>
      <c r="H1" s="66"/>
    </row>
    <row r="2" spans="1:12" ht="63">
      <c r="A2" s="1" t="s">
        <v>54</v>
      </c>
      <c r="B2" s="1" t="s">
        <v>104</v>
      </c>
      <c r="C2" s="1" t="s">
        <v>55</v>
      </c>
      <c r="D2" s="40" t="s">
        <v>135</v>
      </c>
      <c r="E2" s="40" t="s">
        <v>136</v>
      </c>
      <c r="F2" s="40" t="s">
        <v>137</v>
      </c>
      <c r="G2" s="40" t="s">
        <v>138</v>
      </c>
      <c r="H2" s="1" t="s">
        <v>103</v>
      </c>
      <c r="I2" s="57" t="s">
        <v>142</v>
      </c>
      <c r="J2" s="57" t="s">
        <v>143</v>
      </c>
      <c r="K2" s="57" t="s">
        <v>144</v>
      </c>
      <c r="L2" s="57" t="s">
        <v>145</v>
      </c>
    </row>
    <row r="3" spans="1:12" ht="30">
      <c r="A3" s="7">
        <v>1</v>
      </c>
      <c r="B3" s="21" t="s">
        <v>125</v>
      </c>
      <c r="C3" s="6" t="s">
        <v>0</v>
      </c>
      <c r="D3" s="41"/>
      <c r="E3" s="41"/>
      <c r="F3" s="41"/>
      <c r="G3" s="41"/>
      <c r="H3" s="20">
        <v>300</v>
      </c>
      <c r="I3" s="58"/>
      <c r="J3" s="55">
        <f>I3*1.2</f>
        <v>0</v>
      </c>
      <c r="K3" s="55">
        <f>H3*I3</f>
        <v>0</v>
      </c>
      <c r="L3" s="55">
        <f>K3*1.2</f>
        <v>0</v>
      </c>
    </row>
    <row r="4" spans="1:12" ht="30">
      <c r="A4" s="17">
        <v>2</v>
      </c>
      <c r="B4" s="21" t="s">
        <v>43</v>
      </c>
      <c r="C4" s="6" t="s">
        <v>0</v>
      </c>
      <c r="D4" s="41"/>
      <c r="E4" s="41"/>
      <c r="F4" s="41"/>
      <c r="G4" s="41"/>
      <c r="H4" s="20">
        <v>150</v>
      </c>
      <c r="I4" s="58"/>
      <c r="J4" s="55">
        <f>I4*1.2</f>
        <v>0</v>
      </c>
      <c r="K4" s="55">
        <f>H4*I4</f>
        <v>0</v>
      </c>
      <c r="L4" s="55">
        <f>K4*1.2</f>
        <v>0</v>
      </c>
    </row>
    <row r="5" spans="1:12" ht="45">
      <c r="A5" s="3">
        <v>3</v>
      </c>
      <c r="B5" s="21" t="s">
        <v>44</v>
      </c>
      <c r="C5" s="6" t="s">
        <v>0</v>
      </c>
      <c r="D5" s="41"/>
      <c r="E5" s="41"/>
      <c r="F5" s="41"/>
      <c r="G5" s="41"/>
      <c r="H5" s="20">
        <v>50</v>
      </c>
      <c r="I5" s="58"/>
      <c r="J5" s="55">
        <f aca="true" t="shared" si="0" ref="J5:J12">I5*1.2</f>
        <v>0</v>
      </c>
      <c r="K5" s="55">
        <f aca="true" t="shared" si="1" ref="K5:K12">H5*I5</f>
        <v>0</v>
      </c>
      <c r="L5" s="55">
        <f aca="true" t="shared" si="2" ref="L5:L12">K5*1.2</f>
        <v>0</v>
      </c>
    </row>
    <row r="6" spans="1:12" ht="45">
      <c r="A6" s="3">
        <v>4</v>
      </c>
      <c r="B6" s="22" t="s">
        <v>139</v>
      </c>
      <c r="C6" s="6" t="s">
        <v>0</v>
      </c>
      <c r="D6" s="41"/>
      <c r="E6" s="41"/>
      <c r="F6" s="41"/>
      <c r="G6" s="41"/>
      <c r="H6" s="3">
        <v>20</v>
      </c>
      <c r="I6" s="58"/>
      <c r="J6" s="55">
        <f t="shared" si="0"/>
        <v>0</v>
      </c>
      <c r="K6" s="55">
        <f t="shared" si="1"/>
        <v>0</v>
      </c>
      <c r="L6" s="55">
        <f t="shared" si="2"/>
        <v>0</v>
      </c>
    </row>
    <row r="7" spans="1:12" ht="75">
      <c r="A7" s="3">
        <v>6</v>
      </c>
      <c r="B7" s="18" t="s">
        <v>16</v>
      </c>
      <c r="C7" s="6" t="s">
        <v>0</v>
      </c>
      <c r="D7" s="41"/>
      <c r="E7" s="41"/>
      <c r="F7" s="41"/>
      <c r="G7" s="41"/>
      <c r="H7" s="4">
        <v>30</v>
      </c>
      <c r="I7" s="58"/>
      <c r="J7" s="55">
        <f t="shared" si="0"/>
        <v>0</v>
      </c>
      <c r="K7" s="55">
        <f t="shared" si="1"/>
        <v>0</v>
      </c>
      <c r="L7" s="55">
        <f t="shared" si="2"/>
        <v>0</v>
      </c>
    </row>
    <row r="8" spans="1:12" ht="75">
      <c r="A8" s="3">
        <v>7</v>
      </c>
      <c r="B8" s="18" t="s">
        <v>15</v>
      </c>
      <c r="C8" s="6" t="s">
        <v>0</v>
      </c>
      <c r="D8" s="41"/>
      <c r="E8" s="41"/>
      <c r="F8" s="41"/>
      <c r="G8" s="41"/>
      <c r="H8" s="4">
        <v>30</v>
      </c>
      <c r="I8" s="58"/>
      <c r="J8" s="55">
        <f t="shared" si="0"/>
        <v>0</v>
      </c>
      <c r="K8" s="55">
        <f t="shared" si="1"/>
        <v>0</v>
      </c>
      <c r="L8" s="55">
        <f t="shared" si="2"/>
        <v>0</v>
      </c>
    </row>
    <row r="9" spans="1:12" ht="75">
      <c r="A9" s="3">
        <v>8</v>
      </c>
      <c r="B9" s="18" t="s">
        <v>14</v>
      </c>
      <c r="C9" s="6" t="s">
        <v>0</v>
      </c>
      <c r="D9" s="41"/>
      <c r="E9" s="41"/>
      <c r="F9" s="41"/>
      <c r="G9" s="41"/>
      <c r="H9" s="4">
        <v>30</v>
      </c>
      <c r="I9" s="58"/>
      <c r="J9" s="55">
        <f t="shared" si="0"/>
        <v>0</v>
      </c>
      <c r="K9" s="55">
        <f t="shared" si="1"/>
        <v>0</v>
      </c>
      <c r="L9" s="55">
        <f t="shared" si="2"/>
        <v>0</v>
      </c>
    </row>
    <row r="10" spans="1:12" ht="45">
      <c r="A10" s="3">
        <v>9</v>
      </c>
      <c r="B10" s="18" t="s">
        <v>37</v>
      </c>
      <c r="C10" s="6" t="s">
        <v>0</v>
      </c>
      <c r="D10" s="41"/>
      <c r="E10" s="41"/>
      <c r="F10" s="41"/>
      <c r="G10" s="41"/>
      <c r="H10" s="4">
        <v>100</v>
      </c>
      <c r="I10" s="58"/>
      <c r="J10" s="55">
        <f t="shared" si="0"/>
        <v>0</v>
      </c>
      <c r="K10" s="55">
        <f t="shared" si="1"/>
        <v>0</v>
      </c>
      <c r="L10" s="55">
        <f t="shared" si="2"/>
        <v>0</v>
      </c>
    </row>
    <row r="11" spans="1:12" ht="75">
      <c r="A11" s="3">
        <v>10</v>
      </c>
      <c r="B11" s="18" t="s">
        <v>38</v>
      </c>
      <c r="C11" s="6" t="s">
        <v>0</v>
      </c>
      <c r="D11" s="41"/>
      <c r="E11" s="41"/>
      <c r="F11" s="41"/>
      <c r="G11" s="41"/>
      <c r="H11" s="4">
        <v>100</v>
      </c>
      <c r="I11" s="58"/>
      <c r="J11" s="55">
        <f t="shared" si="0"/>
        <v>0</v>
      </c>
      <c r="K11" s="55">
        <f t="shared" si="1"/>
        <v>0</v>
      </c>
      <c r="L11" s="55">
        <f t="shared" si="2"/>
        <v>0</v>
      </c>
    </row>
    <row r="12" spans="1:12" ht="75">
      <c r="A12" s="3">
        <v>11</v>
      </c>
      <c r="B12" s="18" t="s">
        <v>39</v>
      </c>
      <c r="C12" s="6" t="s">
        <v>0</v>
      </c>
      <c r="D12" s="41"/>
      <c r="E12" s="41"/>
      <c r="F12" s="41"/>
      <c r="G12" s="41"/>
      <c r="H12" s="4">
        <v>100</v>
      </c>
      <c r="I12" s="58"/>
      <c r="J12" s="55">
        <f t="shared" si="0"/>
        <v>0</v>
      </c>
      <c r="K12" s="55">
        <f t="shared" si="1"/>
        <v>0</v>
      </c>
      <c r="L12" s="55">
        <f t="shared" si="2"/>
        <v>0</v>
      </c>
    </row>
    <row r="13" spans="10:12" ht="18.75">
      <c r="J13" s="56" t="s">
        <v>146</v>
      </c>
      <c r="K13" s="59">
        <f>SUM(K3:K12)</f>
        <v>0</v>
      </c>
      <c r="L13" s="60">
        <f>K13*1.2</f>
        <v>0</v>
      </c>
    </row>
    <row r="14" ht="18.75">
      <c r="K14" s="61"/>
    </row>
  </sheetData>
  <sheetProtection/>
  <protectedRanges>
    <protectedRange sqref="I2" name="Range2_1"/>
  </protectedRanges>
  <mergeCells count="1">
    <mergeCell ref="A1:H1"/>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M17"/>
  <sheetViews>
    <sheetView zoomScalePageLayoutView="0" workbookViewId="0" topLeftCell="A1">
      <selection activeCell="J1" sqref="J1:M16384"/>
    </sheetView>
  </sheetViews>
  <sheetFormatPr defaultColWidth="9.140625" defaultRowHeight="15"/>
  <cols>
    <col min="1" max="1" width="5.140625" style="0" customWidth="1"/>
    <col min="2" max="2" width="69.140625" style="0" customWidth="1"/>
    <col min="3" max="3" width="8.57421875" style="0" customWidth="1"/>
    <col min="4" max="5" width="17.7109375" style="0" customWidth="1"/>
    <col min="6" max="6" width="11.7109375" style="0" customWidth="1"/>
    <col min="7" max="7" width="13.7109375" style="0" customWidth="1"/>
    <col min="8" max="8" width="13.8515625" style="51" customWidth="1"/>
    <col min="9" max="9" width="15.28125" style="0" customWidth="1"/>
    <col min="10" max="10" width="11.28125" style="62" customWidth="1"/>
    <col min="11" max="11" width="11.28125" style="0" customWidth="1"/>
    <col min="12" max="13" width="15.28125" style="0" customWidth="1"/>
  </cols>
  <sheetData>
    <row r="1" spans="1:9" ht="18">
      <c r="A1" s="66" t="s">
        <v>116</v>
      </c>
      <c r="B1" s="66"/>
      <c r="C1" s="66"/>
      <c r="D1" s="66"/>
      <c r="E1" s="66"/>
      <c r="F1" s="66"/>
      <c r="G1" s="66"/>
      <c r="H1" s="66"/>
      <c r="I1" s="66"/>
    </row>
    <row r="2" spans="1:13" ht="63">
      <c r="A2" s="1" t="s">
        <v>54</v>
      </c>
      <c r="B2" s="1" t="s">
        <v>104</v>
      </c>
      <c r="C2" s="1" t="s">
        <v>55</v>
      </c>
      <c r="D2" s="40" t="s">
        <v>135</v>
      </c>
      <c r="E2" s="40" t="s">
        <v>136</v>
      </c>
      <c r="F2" s="40" t="s">
        <v>137</v>
      </c>
      <c r="G2" s="40" t="s">
        <v>138</v>
      </c>
      <c r="H2" s="40" t="s">
        <v>140</v>
      </c>
      <c r="I2" s="1" t="s">
        <v>103</v>
      </c>
      <c r="J2" s="57" t="s">
        <v>142</v>
      </c>
      <c r="K2" s="57" t="s">
        <v>143</v>
      </c>
      <c r="L2" s="57" t="s">
        <v>144</v>
      </c>
      <c r="M2" s="57" t="s">
        <v>145</v>
      </c>
    </row>
    <row r="3" spans="1:13" ht="75">
      <c r="A3" s="7">
        <v>1</v>
      </c>
      <c r="B3" s="24" t="s">
        <v>40</v>
      </c>
      <c r="C3" s="6" t="s">
        <v>0</v>
      </c>
      <c r="D3" s="41"/>
      <c r="E3" s="41"/>
      <c r="F3" s="41"/>
      <c r="G3" s="41"/>
      <c r="H3" s="50"/>
      <c r="I3" s="3">
        <v>50</v>
      </c>
      <c r="J3" s="58"/>
      <c r="K3" s="55">
        <f>J3*1.2</f>
        <v>0</v>
      </c>
      <c r="L3" s="55">
        <f>I3*J3</f>
        <v>0</v>
      </c>
      <c r="M3" s="55">
        <f>L3*1.2</f>
        <v>0</v>
      </c>
    </row>
    <row r="4" spans="1:13" ht="90">
      <c r="A4" s="17">
        <v>2</v>
      </c>
      <c r="B4" s="24" t="s">
        <v>41</v>
      </c>
      <c r="C4" s="6" t="s">
        <v>0</v>
      </c>
      <c r="D4" s="41"/>
      <c r="E4" s="41"/>
      <c r="F4" s="41"/>
      <c r="G4" s="41"/>
      <c r="H4" s="50"/>
      <c r="I4" s="19">
        <v>100</v>
      </c>
      <c r="J4" s="58"/>
      <c r="K4" s="55">
        <f>J4*1.2</f>
        <v>0</v>
      </c>
      <c r="L4" s="55">
        <f>I4*J4</f>
        <v>0</v>
      </c>
      <c r="M4" s="55">
        <f>L4*1.2</f>
        <v>0</v>
      </c>
    </row>
    <row r="5" spans="1:13" ht="60">
      <c r="A5" s="3">
        <v>3</v>
      </c>
      <c r="B5" s="24" t="s">
        <v>130</v>
      </c>
      <c r="C5" s="6" t="s">
        <v>0</v>
      </c>
      <c r="D5" s="41"/>
      <c r="E5" s="41"/>
      <c r="F5" s="41"/>
      <c r="G5" s="41"/>
      <c r="H5" s="52"/>
      <c r="I5" s="19">
        <v>350</v>
      </c>
      <c r="J5" s="58"/>
      <c r="K5" s="55">
        <f aca="true" t="shared" si="0" ref="K5:K15">J5*1.2</f>
        <v>0</v>
      </c>
      <c r="L5" s="55">
        <f aca="true" t="shared" si="1" ref="L5:L15">I5*J5</f>
        <v>0</v>
      </c>
      <c r="M5" s="55">
        <f aca="true" t="shared" si="2" ref="M5:M15">L5*1.2</f>
        <v>0</v>
      </c>
    </row>
    <row r="6" spans="1:13" ht="75">
      <c r="A6" s="3">
        <v>4</v>
      </c>
      <c r="B6" s="24" t="s">
        <v>42</v>
      </c>
      <c r="C6" s="6" t="s">
        <v>0</v>
      </c>
      <c r="D6" s="41"/>
      <c r="E6" s="41"/>
      <c r="F6" s="41"/>
      <c r="G6" s="41"/>
      <c r="H6" s="52"/>
      <c r="I6" s="19">
        <v>200</v>
      </c>
      <c r="J6" s="58"/>
      <c r="K6" s="55">
        <f t="shared" si="0"/>
        <v>0</v>
      </c>
      <c r="L6" s="55">
        <f t="shared" si="1"/>
        <v>0</v>
      </c>
      <c r="M6" s="55">
        <f t="shared" si="2"/>
        <v>0</v>
      </c>
    </row>
    <row r="7" spans="1:13" ht="75">
      <c r="A7" s="7">
        <v>5</v>
      </c>
      <c r="B7" s="10" t="s">
        <v>133</v>
      </c>
      <c r="C7" s="6" t="s">
        <v>0</v>
      </c>
      <c r="D7" s="41"/>
      <c r="E7" s="41"/>
      <c r="F7" s="41"/>
      <c r="G7" s="41"/>
      <c r="H7" s="52"/>
      <c r="I7" s="20">
        <v>15</v>
      </c>
      <c r="J7" s="58"/>
      <c r="K7" s="55">
        <f t="shared" si="0"/>
        <v>0</v>
      </c>
      <c r="L7" s="55">
        <f t="shared" si="1"/>
        <v>0</v>
      </c>
      <c r="M7" s="55">
        <f t="shared" si="2"/>
        <v>0</v>
      </c>
    </row>
    <row r="8" spans="1:13" ht="90">
      <c r="A8" s="17">
        <v>6</v>
      </c>
      <c r="B8" s="8" t="s">
        <v>13</v>
      </c>
      <c r="C8" s="6" t="s">
        <v>0</v>
      </c>
      <c r="D8" s="41"/>
      <c r="E8" s="41"/>
      <c r="F8" s="41"/>
      <c r="G8" s="41"/>
      <c r="H8" s="52"/>
      <c r="I8" s="3">
        <v>15</v>
      </c>
      <c r="J8" s="58"/>
      <c r="K8" s="55">
        <f t="shared" si="0"/>
        <v>0</v>
      </c>
      <c r="L8" s="55">
        <f t="shared" si="1"/>
        <v>0</v>
      </c>
      <c r="M8" s="55">
        <f t="shared" si="2"/>
        <v>0</v>
      </c>
    </row>
    <row r="9" spans="1:13" ht="90">
      <c r="A9" s="3">
        <v>7</v>
      </c>
      <c r="B9" s="8" t="s">
        <v>12</v>
      </c>
      <c r="C9" s="6" t="s">
        <v>0</v>
      </c>
      <c r="D9" s="41"/>
      <c r="E9" s="41"/>
      <c r="F9" s="41"/>
      <c r="G9" s="41"/>
      <c r="H9" s="52"/>
      <c r="I9" s="3">
        <v>200</v>
      </c>
      <c r="J9" s="58"/>
      <c r="K9" s="55">
        <f t="shared" si="0"/>
        <v>0</v>
      </c>
      <c r="L9" s="55">
        <f t="shared" si="1"/>
        <v>0</v>
      </c>
      <c r="M9" s="55">
        <f t="shared" si="2"/>
        <v>0</v>
      </c>
    </row>
    <row r="10" spans="1:13" ht="90">
      <c r="A10" s="3">
        <v>8</v>
      </c>
      <c r="B10" s="8" t="s">
        <v>11</v>
      </c>
      <c r="C10" s="6" t="s">
        <v>0</v>
      </c>
      <c r="D10" s="41"/>
      <c r="E10" s="41"/>
      <c r="F10" s="41"/>
      <c r="G10" s="41"/>
      <c r="H10" s="52"/>
      <c r="I10" s="3">
        <v>50</v>
      </c>
      <c r="J10" s="58"/>
      <c r="K10" s="55">
        <f t="shared" si="0"/>
        <v>0</v>
      </c>
      <c r="L10" s="55">
        <f t="shared" si="1"/>
        <v>0</v>
      </c>
      <c r="M10" s="55">
        <f t="shared" si="2"/>
        <v>0</v>
      </c>
    </row>
    <row r="11" spans="1:13" ht="90">
      <c r="A11" s="7">
        <v>9</v>
      </c>
      <c r="B11" s="8" t="s">
        <v>126</v>
      </c>
      <c r="C11" s="6" t="s">
        <v>0</v>
      </c>
      <c r="D11" s="41"/>
      <c r="E11" s="41"/>
      <c r="F11" s="41"/>
      <c r="G11" s="41"/>
      <c r="H11" s="52"/>
      <c r="I11" s="3">
        <v>25</v>
      </c>
      <c r="J11" s="58"/>
      <c r="K11" s="55">
        <f t="shared" si="0"/>
        <v>0</v>
      </c>
      <c r="L11" s="55">
        <f t="shared" si="1"/>
        <v>0</v>
      </c>
      <c r="M11" s="55">
        <f t="shared" si="2"/>
        <v>0</v>
      </c>
    </row>
    <row r="12" spans="1:13" ht="90">
      <c r="A12" s="17">
        <v>10</v>
      </c>
      <c r="B12" s="8" t="s">
        <v>10</v>
      </c>
      <c r="C12" s="6" t="s">
        <v>0</v>
      </c>
      <c r="D12" s="41"/>
      <c r="E12" s="41"/>
      <c r="F12" s="41"/>
      <c r="G12" s="41"/>
      <c r="H12" s="52"/>
      <c r="I12" s="3">
        <v>25</v>
      </c>
      <c r="J12" s="58"/>
      <c r="K12" s="55">
        <f t="shared" si="0"/>
        <v>0</v>
      </c>
      <c r="L12" s="55">
        <f t="shared" si="1"/>
        <v>0</v>
      </c>
      <c r="M12" s="55">
        <f t="shared" si="2"/>
        <v>0</v>
      </c>
    </row>
    <row r="13" spans="1:13" ht="90">
      <c r="A13" s="3">
        <v>11</v>
      </c>
      <c r="B13" s="8" t="s">
        <v>9</v>
      </c>
      <c r="C13" s="6" t="s">
        <v>0</v>
      </c>
      <c r="D13" s="41"/>
      <c r="E13" s="41"/>
      <c r="F13" s="41"/>
      <c r="G13" s="41"/>
      <c r="H13" s="52"/>
      <c r="I13" s="3">
        <v>50</v>
      </c>
      <c r="J13" s="58"/>
      <c r="K13" s="55">
        <f t="shared" si="0"/>
        <v>0</v>
      </c>
      <c r="L13" s="55">
        <f t="shared" si="1"/>
        <v>0</v>
      </c>
      <c r="M13" s="55">
        <f t="shared" si="2"/>
        <v>0</v>
      </c>
    </row>
    <row r="14" spans="1:13" ht="75">
      <c r="A14" s="3">
        <v>12</v>
      </c>
      <c r="B14" s="23" t="s">
        <v>8</v>
      </c>
      <c r="C14" s="6" t="s">
        <v>0</v>
      </c>
      <c r="D14" s="41"/>
      <c r="E14" s="41"/>
      <c r="F14" s="41"/>
      <c r="G14" s="41"/>
      <c r="H14" s="52"/>
      <c r="I14" s="3">
        <v>15</v>
      </c>
      <c r="J14" s="58"/>
      <c r="K14" s="55">
        <f t="shared" si="0"/>
        <v>0</v>
      </c>
      <c r="L14" s="55">
        <f t="shared" si="1"/>
        <v>0</v>
      </c>
      <c r="M14" s="55">
        <f t="shared" si="2"/>
        <v>0</v>
      </c>
    </row>
    <row r="15" spans="1:13" ht="75">
      <c r="A15" s="7">
        <v>13</v>
      </c>
      <c r="B15" s="24" t="s">
        <v>134</v>
      </c>
      <c r="C15" s="38" t="s">
        <v>0</v>
      </c>
      <c r="D15" s="41"/>
      <c r="E15" s="41"/>
      <c r="F15" s="41"/>
      <c r="G15" s="41"/>
      <c r="H15" s="52"/>
      <c r="I15" s="37">
        <v>20</v>
      </c>
      <c r="J15" s="58"/>
      <c r="K15" s="55">
        <f t="shared" si="0"/>
        <v>0</v>
      </c>
      <c r="L15" s="55">
        <f t="shared" si="1"/>
        <v>0</v>
      </c>
      <c r="M15" s="55">
        <f t="shared" si="2"/>
        <v>0</v>
      </c>
    </row>
    <row r="16" spans="11:13" ht="18.75">
      <c r="K16" s="56" t="s">
        <v>146</v>
      </c>
      <c r="L16" s="59">
        <f>SUM(L3:L15)</f>
        <v>0</v>
      </c>
      <c r="M16" s="60">
        <f>L16*1.2</f>
        <v>0</v>
      </c>
    </row>
    <row r="17" spans="9:12" ht="18.75">
      <c r="I17" s="39"/>
      <c r="L17" s="61"/>
    </row>
  </sheetData>
  <sheetProtection/>
  <protectedRanges>
    <protectedRange sqref="J2" name="Range2_1"/>
  </protectedRanges>
  <mergeCells count="1">
    <mergeCell ref="A1:I1"/>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L13"/>
  <sheetViews>
    <sheetView zoomScalePageLayoutView="0" workbookViewId="0" topLeftCell="A1">
      <selection activeCell="I1" sqref="I1:L16384"/>
    </sheetView>
  </sheetViews>
  <sheetFormatPr defaultColWidth="9.140625" defaultRowHeight="15"/>
  <cols>
    <col min="1" max="1" width="5.140625" style="0" customWidth="1"/>
    <col min="2" max="2" width="82.7109375" style="0" customWidth="1"/>
    <col min="3" max="3" width="8.57421875" style="0" customWidth="1"/>
    <col min="4" max="5" width="17.7109375" style="0" customWidth="1"/>
    <col min="6" max="6" width="11.7109375" style="0" customWidth="1"/>
    <col min="7" max="7" width="13.7109375" style="0" customWidth="1"/>
    <col min="8" max="8" width="15.28125" style="0" customWidth="1"/>
    <col min="9" max="9" width="11.28125" style="62" customWidth="1"/>
    <col min="10" max="10" width="11.28125" style="0" customWidth="1"/>
    <col min="11" max="12" width="15.28125" style="0" customWidth="1"/>
  </cols>
  <sheetData>
    <row r="1" spans="1:8" ht="18">
      <c r="A1" s="66" t="s">
        <v>117</v>
      </c>
      <c r="B1" s="66"/>
      <c r="C1" s="66"/>
      <c r="D1" s="66"/>
      <c r="E1" s="66"/>
      <c r="F1" s="66"/>
      <c r="G1" s="66"/>
      <c r="H1" s="66"/>
    </row>
    <row r="2" spans="1:12" ht="63">
      <c r="A2" s="1" t="s">
        <v>54</v>
      </c>
      <c r="B2" s="1" t="s">
        <v>104</v>
      </c>
      <c r="C2" s="1" t="s">
        <v>55</v>
      </c>
      <c r="D2" s="40" t="s">
        <v>135</v>
      </c>
      <c r="E2" s="40" t="s">
        <v>136</v>
      </c>
      <c r="F2" s="40" t="s">
        <v>137</v>
      </c>
      <c r="G2" s="40" t="s">
        <v>138</v>
      </c>
      <c r="H2" s="1" t="s">
        <v>103</v>
      </c>
      <c r="I2" s="57" t="s">
        <v>142</v>
      </c>
      <c r="J2" s="57" t="s">
        <v>143</v>
      </c>
      <c r="K2" s="57" t="s">
        <v>144</v>
      </c>
      <c r="L2" s="57" t="s">
        <v>145</v>
      </c>
    </row>
    <row r="3" spans="1:12" ht="60">
      <c r="A3" s="7">
        <v>1</v>
      </c>
      <c r="B3" s="8" t="s">
        <v>7</v>
      </c>
      <c r="C3" s="6" t="s">
        <v>0</v>
      </c>
      <c r="D3" s="41"/>
      <c r="E3" s="41"/>
      <c r="F3" s="41"/>
      <c r="G3" s="41"/>
      <c r="H3" s="3">
        <v>100</v>
      </c>
      <c r="I3" s="58"/>
      <c r="J3" s="55">
        <f>I3*1.2</f>
        <v>0</v>
      </c>
      <c r="K3" s="55">
        <f>H3*I3</f>
        <v>0</v>
      </c>
      <c r="L3" s="55">
        <f>K3*1.2</f>
        <v>0</v>
      </c>
    </row>
    <row r="4" spans="1:12" ht="60">
      <c r="A4" s="17">
        <v>2</v>
      </c>
      <c r="B4" s="8" t="s">
        <v>6</v>
      </c>
      <c r="C4" s="6" t="s">
        <v>0</v>
      </c>
      <c r="D4" s="41"/>
      <c r="E4" s="41"/>
      <c r="F4" s="41"/>
      <c r="G4" s="41"/>
      <c r="H4" s="3">
        <v>10</v>
      </c>
      <c r="I4" s="58"/>
      <c r="J4" s="55">
        <f>I4*1.2</f>
        <v>0</v>
      </c>
      <c r="K4" s="55">
        <f>H4*I4</f>
        <v>0</v>
      </c>
      <c r="L4" s="55">
        <f>K4*1.2</f>
        <v>0</v>
      </c>
    </row>
    <row r="5" spans="1:12" ht="75">
      <c r="A5" s="3">
        <v>3</v>
      </c>
      <c r="B5" s="8" t="s">
        <v>5</v>
      </c>
      <c r="C5" s="6" t="s">
        <v>0</v>
      </c>
      <c r="D5" s="41"/>
      <c r="E5" s="41"/>
      <c r="F5" s="41"/>
      <c r="G5" s="41"/>
      <c r="H5" s="3">
        <v>10</v>
      </c>
      <c r="I5" s="58"/>
      <c r="J5" s="55">
        <f aca="true" t="shared" si="0" ref="J5:J11">I5*1.2</f>
        <v>0</v>
      </c>
      <c r="K5" s="55">
        <f aca="true" t="shared" si="1" ref="K5:K11">H5*I5</f>
        <v>0</v>
      </c>
      <c r="L5" s="55">
        <f aca="true" t="shared" si="2" ref="L5:L11">K5*1.2</f>
        <v>0</v>
      </c>
    </row>
    <row r="6" spans="1:12" ht="60">
      <c r="A6" s="3">
        <v>4</v>
      </c>
      <c r="B6" s="8" t="s">
        <v>4</v>
      </c>
      <c r="C6" s="6" t="s">
        <v>0</v>
      </c>
      <c r="D6" s="41"/>
      <c r="E6" s="41"/>
      <c r="F6" s="41"/>
      <c r="G6" s="41"/>
      <c r="H6" s="3">
        <v>10</v>
      </c>
      <c r="I6" s="58"/>
      <c r="J6" s="55">
        <f t="shared" si="0"/>
        <v>0</v>
      </c>
      <c r="K6" s="55">
        <f t="shared" si="1"/>
        <v>0</v>
      </c>
      <c r="L6" s="55">
        <f t="shared" si="2"/>
        <v>0</v>
      </c>
    </row>
    <row r="7" spans="1:12" ht="45">
      <c r="A7" s="3">
        <v>5</v>
      </c>
      <c r="B7" s="8" t="s">
        <v>3</v>
      </c>
      <c r="C7" s="6" t="s">
        <v>0</v>
      </c>
      <c r="D7" s="41"/>
      <c r="E7" s="41"/>
      <c r="F7" s="41"/>
      <c r="G7" s="41"/>
      <c r="H7" s="3">
        <v>10</v>
      </c>
      <c r="I7" s="58"/>
      <c r="J7" s="55">
        <f t="shared" si="0"/>
        <v>0</v>
      </c>
      <c r="K7" s="55">
        <f t="shared" si="1"/>
        <v>0</v>
      </c>
      <c r="L7" s="55">
        <f t="shared" si="2"/>
        <v>0</v>
      </c>
    </row>
    <row r="8" spans="1:12" ht="30">
      <c r="A8" s="3">
        <v>6</v>
      </c>
      <c r="B8" s="8" t="s">
        <v>2</v>
      </c>
      <c r="C8" s="6" t="s">
        <v>0</v>
      </c>
      <c r="D8" s="41"/>
      <c r="E8" s="41"/>
      <c r="F8" s="41"/>
      <c r="G8" s="41"/>
      <c r="H8" s="3">
        <v>10</v>
      </c>
      <c r="I8" s="58"/>
      <c r="J8" s="55">
        <f t="shared" si="0"/>
        <v>0</v>
      </c>
      <c r="K8" s="55">
        <f t="shared" si="1"/>
        <v>0</v>
      </c>
      <c r="L8" s="55">
        <f t="shared" si="2"/>
        <v>0</v>
      </c>
    </row>
    <row r="9" spans="1:12" ht="30">
      <c r="A9" s="3">
        <v>7</v>
      </c>
      <c r="B9" s="8" t="s">
        <v>1</v>
      </c>
      <c r="C9" s="6" t="s">
        <v>0</v>
      </c>
      <c r="D9" s="41"/>
      <c r="E9" s="41"/>
      <c r="F9" s="41"/>
      <c r="G9" s="41"/>
      <c r="H9" s="3">
        <v>10</v>
      </c>
      <c r="I9" s="58"/>
      <c r="J9" s="55">
        <f t="shared" si="0"/>
        <v>0</v>
      </c>
      <c r="K9" s="55">
        <f t="shared" si="1"/>
        <v>0</v>
      </c>
      <c r="L9" s="55">
        <f t="shared" si="2"/>
        <v>0</v>
      </c>
    </row>
    <row r="10" spans="1:12" ht="90">
      <c r="A10" s="3">
        <v>8</v>
      </c>
      <c r="B10" s="25" t="s">
        <v>27</v>
      </c>
      <c r="C10" s="6" t="s">
        <v>0</v>
      </c>
      <c r="D10" s="41"/>
      <c r="E10" s="41"/>
      <c r="F10" s="41"/>
      <c r="G10" s="41"/>
      <c r="H10" s="3">
        <v>10</v>
      </c>
      <c r="I10" s="58"/>
      <c r="J10" s="55">
        <f t="shared" si="0"/>
        <v>0</v>
      </c>
      <c r="K10" s="55">
        <f t="shared" si="1"/>
        <v>0</v>
      </c>
      <c r="L10" s="55">
        <f t="shared" si="2"/>
        <v>0</v>
      </c>
    </row>
    <row r="11" spans="1:12" ht="30">
      <c r="A11" s="3">
        <v>9</v>
      </c>
      <c r="B11" s="26" t="s">
        <v>45</v>
      </c>
      <c r="C11" s="6" t="s">
        <v>0</v>
      </c>
      <c r="D11" s="41"/>
      <c r="E11" s="41"/>
      <c r="F11" s="41"/>
      <c r="G11" s="41"/>
      <c r="H11" s="3">
        <v>15</v>
      </c>
      <c r="I11" s="58"/>
      <c r="J11" s="55">
        <f t="shared" si="0"/>
        <v>0</v>
      </c>
      <c r="K11" s="55">
        <f t="shared" si="1"/>
        <v>0</v>
      </c>
      <c r="L11" s="55">
        <f t="shared" si="2"/>
        <v>0</v>
      </c>
    </row>
    <row r="12" spans="10:12" ht="18.75">
      <c r="J12" s="56" t="s">
        <v>146</v>
      </c>
      <c r="K12" s="59">
        <f>SUM(K3:K11)</f>
        <v>0</v>
      </c>
      <c r="L12" s="60">
        <f>K12*1.2</f>
        <v>0</v>
      </c>
    </row>
    <row r="13" ht="18.75">
      <c r="K13" s="61"/>
    </row>
  </sheetData>
  <sheetProtection/>
  <protectedRanges>
    <protectedRange sqref="I2" name="Range2_1"/>
  </protectedRanges>
  <mergeCells count="1">
    <mergeCell ref="A1:H1"/>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dimension ref="A1:L12"/>
  <sheetViews>
    <sheetView zoomScalePageLayoutView="0" workbookViewId="0" topLeftCell="A1">
      <selection activeCell="I1" sqref="I1:L16384"/>
    </sheetView>
  </sheetViews>
  <sheetFormatPr defaultColWidth="9.140625" defaultRowHeight="15"/>
  <cols>
    <col min="1" max="1" width="5.140625" style="28" customWidth="1"/>
    <col min="2" max="2" width="81.421875" style="28" customWidth="1"/>
    <col min="3" max="3" width="8.57421875" style="28" customWidth="1"/>
    <col min="4" max="5" width="17.7109375" style="0" customWidth="1"/>
    <col min="6" max="6" width="11.7109375" style="0" customWidth="1"/>
    <col min="7" max="7" width="13.7109375" style="0" customWidth="1"/>
    <col min="8" max="8" width="15.28125" style="28" customWidth="1"/>
    <col min="9" max="9" width="11.28125" style="62" customWidth="1"/>
    <col min="10" max="10" width="11.28125" style="0" customWidth="1"/>
    <col min="11" max="12" width="15.28125" style="0" customWidth="1"/>
    <col min="13" max="16384" width="9.140625" style="28" customWidth="1"/>
  </cols>
  <sheetData>
    <row r="1" spans="1:8" ht="30" customHeight="1">
      <c r="A1" s="66" t="s">
        <v>118</v>
      </c>
      <c r="B1" s="66"/>
      <c r="C1" s="66"/>
      <c r="D1" s="66"/>
      <c r="E1" s="66"/>
      <c r="F1" s="66"/>
      <c r="G1" s="66"/>
      <c r="H1" s="66"/>
    </row>
    <row r="2" spans="1:12" ht="63">
      <c r="A2" s="1" t="s">
        <v>54</v>
      </c>
      <c r="B2" s="1" t="s">
        <v>104</v>
      </c>
      <c r="C2" s="1" t="s">
        <v>55</v>
      </c>
      <c r="D2" s="40" t="s">
        <v>135</v>
      </c>
      <c r="E2" s="40" t="s">
        <v>136</v>
      </c>
      <c r="F2" s="40" t="s">
        <v>137</v>
      </c>
      <c r="G2" s="40" t="s">
        <v>138</v>
      </c>
      <c r="H2" s="1" t="s">
        <v>103</v>
      </c>
      <c r="I2" s="57" t="s">
        <v>142</v>
      </c>
      <c r="J2" s="57" t="s">
        <v>143</v>
      </c>
      <c r="K2" s="57" t="s">
        <v>144</v>
      </c>
      <c r="L2" s="57" t="s">
        <v>145</v>
      </c>
    </row>
    <row r="3" spans="1:12" ht="30">
      <c r="A3" s="7">
        <v>1</v>
      </c>
      <c r="B3" s="23" t="s">
        <v>48</v>
      </c>
      <c r="C3" s="29" t="s">
        <v>0</v>
      </c>
      <c r="D3" s="41"/>
      <c r="E3" s="41"/>
      <c r="F3" s="41"/>
      <c r="G3" s="41"/>
      <c r="H3" s="30">
        <v>10</v>
      </c>
      <c r="I3" s="58"/>
      <c r="J3" s="55">
        <f>I3*1.2</f>
        <v>0</v>
      </c>
      <c r="K3" s="55">
        <f>H3*I3</f>
        <v>0</v>
      </c>
      <c r="L3" s="55">
        <f>K3*1.2</f>
        <v>0</v>
      </c>
    </row>
    <row r="4" spans="1:12" ht="30">
      <c r="A4" s="17">
        <v>2</v>
      </c>
      <c r="B4" s="23" t="s">
        <v>49</v>
      </c>
      <c r="C4" s="29" t="s">
        <v>0</v>
      </c>
      <c r="D4" s="41"/>
      <c r="E4" s="41"/>
      <c r="F4" s="41"/>
      <c r="G4" s="41"/>
      <c r="H4" s="30">
        <v>3</v>
      </c>
      <c r="I4" s="58"/>
      <c r="J4" s="55">
        <f>I4*1.2</f>
        <v>0</v>
      </c>
      <c r="K4" s="55">
        <f>H4*I4</f>
        <v>0</v>
      </c>
      <c r="L4" s="55">
        <f>K4*1.2</f>
        <v>0</v>
      </c>
    </row>
    <row r="5" spans="1:12" ht="30">
      <c r="A5" s="3">
        <v>3</v>
      </c>
      <c r="B5" s="23" t="s">
        <v>50</v>
      </c>
      <c r="C5" s="29" t="s">
        <v>0</v>
      </c>
      <c r="D5" s="41"/>
      <c r="E5" s="41"/>
      <c r="F5" s="41"/>
      <c r="G5" s="41"/>
      <c r="H5" s="30">
        <v>3</v>
      </c>
      <c r="I5" s="58"/>
      <c r="J5" s="55">
        <f aca="true" t="shared" si="0" ref="J5:J10">I5*1.2</f>
        <v>0</v>
      </c>
      <c r="K5" s="55">
        <f aca="true" t="shared" si="1" ref="K5:K10">H5*I5</f>
        <v>0</v>
      </c>
      <c r="L5" s="55">
        <f aca="true" t="shared" si="2" ref="L5:L10">K5*1.2</f>
        <v>0</v>
      </c>
    </row>
    <row r="6" spans="1:12" ht="30">
      <c r="A6" s="3">
        <v>4</v>
      </c>
      <c r="B6" s="23" t="s">
        <v>51</v>
      </c>
      <c r="C6" s="29" t="s">
        <v>0</v>
      </c>
      <c r="D6" s="41"/>
      <c r="E6" s="41"/>
      <c r="F6" s="41"/>
      <c r="G6" s="41"/>
      <c r="H6" s="30">
        <v>10</v>
      </c>
      <c r="I6" s="58"/>
      <c r="J6" s="55">
        <f t="shared" si="0"/>
        <v>0</v>
      </c>
      <c r="K6" s="55">
        <f t="shared" si="1"/>
        <v>0</v>
      </c>
      <c r="L6" s="55">
        <f t="shared" si="2"/>
        <v>0</v>
      </c>
    </row>
    <row r="7" spans="1:12" ht="30">
      <c r="A7" s="3">
        <v>5</v>
      </c>
      <c r="B7" s="23" t="s">
        <v>52</v>
      </c>
      <c r="C7" s="29" t="s">
        <v>0</v>
      </c>
      <c r="D7" s="41"/>
      <c r="E7" s="41"/>
      <c r="F7" s="41"/>
      <c r="G7" s="41"/>
      <c r="H7" s="30">
        <v>5</v>
      </c>
      <c r="I7" s="58"/>
      <c r="J7" s="55">
        <f t="shared" si="0"/>
        <v>0</v>
      </c>
      <c r="K7" s="55">
        <f t="shared" si="1"/>
        <v>0</v>
      </c>
      <c r="L7" s="55">
        <f t="shared" si="2"/>
        <v>0</v>
      </c>
    </row>
    <row r="8" spans="1:12" ht="30.75">
      <c r="A8" s="3">
        <v>6</v>
      </c>
      <c r="B8" s="32" t="s">
        <v>58</v>
      </c>
      <c r="C8" s="29" t="s">
        <v>0</v>
      </c>
      <c r="D8" s="41"/>
      <c r="E8" s="41"/>
      <c r="F8" s="41"/>
      <c r="G8" s="41"/>
      <c r="H8" s="31">
        <v>5</v>
      </c>
      <c r="I8" s="58"/>
      <c r="J8" s="55">
        <f t="shared" si="0"/>
        <v>0</v>
      </c>
      <c r="K8" s="55">
        <f t="shared" si="1"/>
        <v>0</v>
      </c>
      <c r="L8" s="55">
        <f t="shared" si="2"/>
        <v>0</v>
      </c>
    </row>
    <row r="9" spans="1:12" ht="30">
      <c r="A9" s="3">
        <v>7</v>
      </c>
      <c r="B9" s="23" t="s">
        <v>46</v>
      </c>
      <c r="C9" s="29" t="s">
        <v>0</v>
      </c>
      <c r="D9" s="41"/>
      <c r="E9" s="41"/>
      <c r="F9" s="41"/>
      <c r="G9" s="41"/>
      <c r="H9" s="30">
        <v>20</v>
      </c>
      <c r="I9" s="58"/>
      <c r="J9" s="55">
        <f t="shared" si="0"/>
        <v>0</v>
      </c>
      <c r="K9" s="55">
        <f t="shared" si="1"/>
        <v>0</v>
      </c>
      <c r="L9" s="55">
        <f t="shared" si="2"/>
        <v>0</v>
      </c>
    </row>
    <row r="10" spans="1:12" ht="15">
      <c r="A10" s="3">
        <v>8</v>
      </c>
      <c r="B10" s="33" t="s">
        <v>47</v>
      </c>
      <c r="C10" s="29" t="s">
        <v>0</v>
      </c>
      <c r="D10" s="41"/>
      <c r="E10" s="41"/>
      <c r="F10" s="41"/>
      <c r="G10" s="41"/>
      <c r="H10" s="30">
        <v>20</v>
      </c>
      <c r="I10" s="58"/>
      <c r="J10" s="55">
        <f t="shared" si="0"/>
        <v>0</v>
      </c>
      <c r="K10" s="55">
        <f t="shared" si="1"/>
        <v>0</v>
      </c>
      <c r="L10" s="55">
        <f t="shared" si="2"/>
        <v>0</v>
      </c>
    </row>
    <row r="11" spans="10:12" ht="18.75">
      <c r="J11" s="56" t="s">
        <v>146</v>
      </c>
      <c r="K11" s="59">
        <f>SUM(K3:K10)</f>
        <v>0</v>
      </c>
      <c r="L11" s="60">
        <f>K11*1.2</f>
        <v>0</v>
      </c>
    </row>
    <row r="12" ht="18.75">
      <c r="K12" s="61"/>
    </row>
  </sheetData>
  <sheetProtection/>
  <protectedRanges>
    <protectedRange sqref="I2" name="Range2_1"/>
  </protectedRanges>
  <mergeCells count="1">
    <mergeCell ref="A1:H1"/>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M10"/>
  <sheetViews>
    <sheetView zoomScalePageLayoutView="0" workbookViewId="0" topLeftCell="A1">
      <selection activeCell="B14" sqref="B14"/>
    </sheetView>
  </sheetViews>
  <sheetFormatPr defaultColWidth="9.140625" defaultRowHeight="15"/>
  <cols>
    <col min="1" max="1" width="5.140625" style="28" customWidth="1"/>
    <col min="2" max="2" width="69.140625" style="28" customWidth="1"/>
    <col min="3" max="3" width="8.57421875" style="28" customWidth="1"/>
    <col min="4" max="5" width="17.7109375" style="0" customWidth="1"/>
    <col min="6" max="6" width="11.7109375" style="0" customWidth="1"/>
    <col min="7" max="7" width="13.7109375" style="0" customWidth="1"/>
    <col min="8" max="8" width="13.8515625" style="51" customWidth="1"/>
    <col min="9" max="9" width="15.28125" style="28" customWidth="1"/>
    <col min="10" max="10" width="11.28125" style="62" customWidth="1"/>
    <col min="11" max="11" width="11.28125" style="0" customWidth="1"/>
    <col min="12" max="13" width="15.28125" style="0" customWidth="1"/>
    <col min="14" max="16384" width="9.140625" style="28" customWidth="1"/>
  </cols>
  <sheetData>
    <row r="1" spans="1:9" ht="18">
      <c r="A1" s="66" t="s">
        <v>132</v>
      </c>
      <c r="B1" s="66"/>
      <c r="C1" s="66"/>
      <c r="D1" s="66"/>
      <c r="E1" s="66"/>
      <c r="F1" s="66"/>
      <c r="G1" s="66"/>
      <c r="H1" s="66"/>
      <c r="I1" s="66"/>
    </row>
    <row r="2" spans="1:13" ht="63">
      <c r="A2" s="1" t="s">
        <v>54</v>
      </c>
      <c r="B2" s="1" t="s">
        <v>104</v>
      </c>
      <c r="C2" s="1" t="s">
        <v>55</v>
      </c>
      <c r="D2" s="40" t="s">
        <v>135</v>
      </c>
      <c r="E2" s="40" t="s">
        <v>136</v>
      </c>
      <c r="F2" s="40" t="s">
        <v>137</v>
      </c>
      <c r="G2" s="40" t="s">
        <v>138</v>
      </c>
      <c r="H2" s="40" t="s">
        <v>140</v>
      </c>
      <c r="I2" s="1" t="s">
        <v>103</v>
      </c>
      <c r="J2" s="57" t="s">
        <v>142</v>
      </c>
      <c r="K2" s="57" t="s">
        <v>143</v>
      </c>
      <c r="L2" s="57" t="s">
        <v>144</v>
      </c>
      <c r="M2" s="57" t="s">
        <v>145</v>
      </c>
    </row>
    <row r="3" spans="1:13" ht="60">
      <c r="A3" s="17" t="s">
        <v>131</v>
      </c>
      <c r="B3" s="53" t="s">
        <v>119</v>
      </c>
      <c r="C3" s="34" t="s">
        <v>0</v>
      </c>
      <c r="D3" s="41"/>
      <c r="E3" s="41"/>
      <c r="F3" s="41"/>
      <c r="G3" s="41"/>
      <c r="H3" s="50"/>
      <c r="I3" s="34">
        <v>10</v>
      </c>
      <c r="J3" s="58"/>
      <c r="K3" s="55">
        <f aca="true" t="shared" si="0" ref="K3:K8">J3*1.2</f>
        <v>0</v>
      </c>
      <c r="L3" s="55">
        <f aca="true" t="shared" si="1" ref="L3:L8">I3*J3</f>
        <v>0</v>
      </c>
      <c r="M3" s="55">
        <f aca="true" t="shared" si="2" ref="M3:M9">L3*1.2</f>
        <v>0</v>
      </c>
    </row>
    <row r="4" spans="1:13" ht="15">
      <c r="A4" s="3">
        <v>2</v>
      </c>
      <c r="B4" s="35" t="s">
        <v>120</v>
      </c>
      <c r="C4" s="34" t="s">
        <v>0</v>
      </c>
      <c r="D4" s="41"/>
      <c r="E4" s="41"/>
      <c r="F4" s="41"/>
      <c r="G4" s="41"/>
      <c r="H4" s="50"/>
      <c r="I4" s="34">
        <v>5</v>
      </c>
      <c r="J4" s="58"/>
      <c r="K4" s="55">
        <f t="shared" si="0"/>
        <v>0</v>
      </c>
      <c r="L4" s="55">
        <f t="shared" si="1"/>
        <v>0</v>
      </c>
      <c r="M4" s="55">
        <f t="shared" si="2"/>
        <v>0</v>
      </c>
    </row>
    <row r="5" spans="1:13" ht="15.75">
      <c r="A5" s="3">
        <v>3</v>
      </c>
      <c r="B5" s="36" t="s">
        <v>121</v>
      </c>
      <c r="C5" s="34" t="s">
        <v>0</v>
      </c>
      <c r="D5" s="41"/>
      <c r="E5" s="41"/>
      <c r="F5" s="41"/>
      <c r="G5" s="41"/>
      <c r="H5" s="54" t="s">
        <v>141</v>
      </c>
      <c r="I5" s="34">
        <v>5</v>
      </c>
      <c r="J5" s="58"/>
      <c r="K5" s="55">
        <f t="shared" si="0"/>
        <v>0</v>
      </c>
      <c r="L5" s="55">
        <f t="shared" si="1"/>
        <v>0</v>
      </c>
      <c r="M5" s="55">
        <f t="shared" si="2"/>
        <v>0</v>
      </c>
    </row>
    <row r="6" spans="1:13" ht="15.75">
      <c r="A6" s="3">
        <v>4</v>
      </c>
      <c r="B6" s="36" t="s">
        <v>122</v>
      </c>
      <c r="C6" s="34" t="s">
        <v>0</v>
      </c>
      <c r="D6" s="41"/>
      <c r="E6" s="41"/>
      <c r="F6" s="41"/>
      <c r="G6" s="41"/>
      <c r="H6" s="54" t="s">
        <v>141</v>
      </c>
      <c r="I6" s="34">
        <v>5</v>
      </c>
      <c r="J6" s="58"/>
      <c r="K6" s="55">
        <f t="shared" si="0"/>
        <v>0</v>
      </c>
      <c r="L6" s="55">
        <f t="shared" si="1"/>
        <v>0</v>
      </c>
      <c r="M6" s="55">
        <f t="shared" si="2"/>
        <v>0</v>
      </c>
    </row>
    <row r="7" spans="1:13" ht="15.75">
      <c r="A7" s="3">
        <v>5</v>
      </c>
      <c r="B7" s="36" t="s">
        <v>123</v>
      </c>
      <c r="C7" s="34" t="s">
        <v>0</v>
      </c>
      <c r="D7" s="41"/>
      <c r="E7" s="41"/>
      <c r="F7" s="41"/>
      <c r="G7" s="41"/>
      <c r="H7" s="54" t="s">
        <v>141</v>
      </c>
      <c r="I7" s="34">
        <v>5</v>
      </c>
      <c r="J7" s="58"/>
      <c r="K7" s="55">
        <f t="shared" si="0"/>
        <v>0</v>
      </c>
      <c r="L7" s="55">
        <f t="shared" si="1"/>
        <v>0</v>
      </c>
      <c r="M7" s="55">
        <f t="shared" si="2"/>
        <v>0</v>
      </c>
    </row>
    <row r="8" spans="1:13" ht="15.75">
      <c r="A8" s="3">
        <v>6</v>
      </c>
      <c r="B8" s="36" t="s">
        <v>124</v>
      </c>
      <c r="C8" s="34" t="s">
        <v>0</v>
      </c>
      <c r="D8" s="41"/>
      <c r="E8" s="41"/>
      <c r="F8" s="41"/>
      <c r="G8" s="41"/>
      <c r="H8" s="54" t="s">
        <v>141</v>
      </c>
      <c r="I8" s="34">
        <v>5</v>
      </c>
      <c r="J8" s="58"/>
      <c r="K8" s="55">
        <f t="shared" si="0"/>
        <v>0</v>
      </c>
      <c r="L8" s="55">
        <f t="shared" si="1"/>
        <v>0</v>
      </c>
      <c r="M8" s="55">
        <f t="shared" si="2"/>
        <v>0</v>
      </c>
    </row>
    <row r="9" spans="11:13" ht="18.75">
      <c r="K9" s="56" t="s">
        <v>146</v>
      </c>
      <c r="L9" s="59">
        <f>SUM(L3:L8)</f>
        <v>0</v>
      </c>
      <c r="M9" s="60">
        <f t="shared" si="2"/>
        <v>0</v>
      </c>
    </row>
    <row r="10" ht="18.75">
      <c r="L10" s="61"/>
    </row>
  </sheetData>
  <sheetProtection/>
  <protectedRanges>
    <protectedRange sqref="J2" name="Range2_1"/>
  </protectedRanges>
  <mergeCells count="1">
    <mergeCell ref="A1:I1"/>
  </mergeCells>
  <printOptions/>
  <pageMargins left="0.3937007874015748" right="0.3937007874015748" top="0.3937007874015748" bottom="0.3937007874015748"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2014-03-05T12:03:25Z</dcterms:created>
  <dcterms:modified xsi:type="dcterms:W3CDTF">2015-11-11T07:10:49Z</dcterms:modified>
  <cp:category/>
  <cp:version/>
  <cp:contentType/>
  <cp:contentStatus/>
</cp:coreProperties>
</file>