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798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<sst xmlns="http://schemas.openxmlformats.org/spreadsheetml/2006/main" count="462" uniqueCount="180">
  <si>
    <t>памук медицински оп х 100 гр</t>
  </si>
  <si>
    <t>памук медицински оп х 80 гр</t>
  </si>
  <si>
    <t>бинтове плетени 10см/10м избелени</t>
  </si>
  <si>
    <t>бинтове плетени 8см/5м избелени</t>
  </si>
  <si>
    <t>студен/топъл компрес 10см/10см</t>
  </si>
  <si>
    <t>студен/топъл компрес 11см/27см</t>
  </si>
  <si>
    <t>студен/топъл компрес 20см/30см</t>
  </si>
  <si>
    <t>фл</t>
  </si>
  <si>
    <t>оп</t>
  </si>
  <si>
    <t>бр</t>
  </si>
  <si>
    <t>туба</t>
  </si>
  <si>
    <t>м</t>
  </si>
  <si>
    <t>кг</t>
  </si>
  <si>
    <t>лосион против комари фл х 100 мл</t>
  </si>
  <si>
    <t>шпрей против комари фл х 100 мл</t>
  </si>
  <si>
    <t xml:space="preserve">тапи за уши х 2 бр </t>
  </si>
  <si>
    <t>цитопласт 2 см/7 см оп х 20 бр</t>
  </si>
  <si>
    <t>бинтове ластични 10см/10м-опънати</t>
  </si>
  <si>
    <t>лигнин марка Б-кг</t>
  </si>
  <si>
    <t>лигнин марка А-кг</t>
  </si>
  <si>
    <t>санпласт-ролка 2,5 см/5 м</t>
  </si>
  <si>
    <t>санпласт-ролка 5 см/5 м</t>
  </si>
  <si>
    <t>цитопласт 100 см/6 см</t>
  </si>
  <si>
    <t>памперси - гащи L - над 80 кг</t>
  </si>
  <si>
    <t>полимерен имобилизиращ бинт 3,6м/5 см</t>
  </si>
  <si>
    <t>полимерен имобилизиращ бинт 3,6м/7,5см</t>
  </si>
  <si>
    <t>полимерен имобилизиращ бинт 3,6м/10см</t>
  </si>
  <si>
    <t>полимерен имобилизиращ бинт 3,6м/12,5см</t>
  </si>
  <si>
    <t>Медицински консумативи</t>
  </si>
  <si>
    <t>Галенови разтвори</t>
  </si>
  <si>
    <t>Цименти за възстановяване на костите</t>
  </si>
  <si>
    <t>Продукти за нетерапевтични цели</t>
  </si>
  <si>
    <t>кутии</t>
  </si>
  <si>
    <t>памперси за възрастни 50 до 80 кг х 10 бр в оп</t>
  </si>
  <si>
    <t xml:space="preserve">лапаротомични кърпи 45/45 см </t>
  </si>
  <si>
    <t>лапаротомични кърпи 45/45 см + РКН</t>
  </si>
  <si>
    <t>Наименование</t>
  </si>
  <si>
    <t xml:space="preserve">Адхезивна, стерилнар,водо и бактерионепропусклива със силно абсорбираща подложка с незалепващ тънък перфориран полиестерен филм, 20cmx10cm </t>
  </si>
  <si>
    <t xml:space="preserve">Адхезивна, стерилнар,водо и бактерионепропусклива със силно абсорбираща подложка с незалепващ тънък перфориран полиестерен филм, 25cmx10cm </t>
  </si>
  <si>
    <t xml:space="preserve"> Адхезивна,стерилна,водо и бактерионепропусклива, с хидроклетъчна решетъчна полиуретанова подложка позволяваща наблюдение на раната през нея,10cmx8cm</t>
  </si>
  <si>
    <t xml:space="preserve"> Трислойнна, незалепваща силноабсорбираща стерилна превръзка с тънък перфориран полиестерен филм 5cmx5cm </t>
  </si>
  <si>
    <t xml:space="preserve"> Трислойнна, незалепваща силноабсорбираща стерилна превръзка с тънък перфориран полиестерен филм 10cmx10cm</t>
  </si>
  <si>
    <t xml:space="preserve"> Трислойнна, незалепваща силноабсорбираща стерилна превръзка с тънък перфориран полиестерен филм 10cmx20cm </t>
  </si>
  <si>
    <t xml:space="preserve">  Адхезивна стерилна превръзка от нетъкан тесктил с абсорбциoнна незалепваща подложка с тънък перфориран полиестерен филм, 5cmx7cm  </t>
  </si>
  <si>
    <t xml:space="preserve">  Адхезивна стерилна превръзка  от нетъкан тесктил с абсорбциoнна незалепваща подложка с тънък перфориран полиестерен филм ,10cmx 8cm  </t>
  </si>
  <si>
    <t xml:space="preserve"> Адхезивна стерилна превръзка от нетъкан тесктил с абсорбциoнна незалепваща подложка с тънък перфориран полиестерен филм ,15cmx10cm </t>
  </si>
  <si>
    <t xml:space="preserve">Адхезивна стерилна превръзка от нетъкан тесктил с абсорбциoнна незалепваща подложка с тънък перфориран полиестерен филм 20cmx10cm </t>
  </si>
  <si>
    <t xml:space="preserve"> Адхезивна стерилна превръзкаот нетъкан тесктил с абсорбциoнна незалепваща подложка с тънък перфориран полиестерен филм 25cmx10cm </t>
  </si>
  <si>
    <t xml:space="preserve">Прозрачна, самозалепваща превръзка, водо и бактерионепропусклива, дишаща,поемаща функцията на кожата -100ml филм спрей   за сухи рани </t>
  </si>
  <si>
    <t xml:space="preserve">Прозрачна, самозалепваща превръзка, водо и бактерионепропусклива, дишаща,поемаща функцията на кожата -240ml филм спрей   за сухи рани  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</si>
  <si>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5cm.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</si>
  <si>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10cm.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</si>
  <si>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15cm.</t>
  </si>
  <si>
    <t>Адхезивна лепенка (ролка) - прозрачна, с хипоалергично покритие от перфориран полиетиленов филм 9.2m X 5 cm</t>
  </si>
  <si>
    <t xml:space="preserve"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X 2,5cm </t>
  </si>
  <si>
    <t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X 5cm</t>
  </si>
  <si>
    <t>Система за отстраняване на некротична тъкан - 25g Хидрогел</t>
  </si>
  <si>
    <t>иригационен разтвор 3000 мл сорбитол-манитол 3% в Екобег със зелена клик система</t>
  </si>
  <si>
    <t>сак</t>
  </si>
  <si>
    <t>иригационен разтвор 500 мл стерилна вода в Екотейнер с винтова капачка</t>
  </si>
  <si>
    <t>иригационен разтвор 500 мл Натриев хлорид 0,9% в Еконтейнер с винтова капачка</t>
  </si>
  <si>
    <t>иригационен разтвор 500 мл Рингер в Еконтейнер с винтова капачка</t>
  </si>
  <si>
    <t>иригационен разтвор 3000 мл Натриев хлорид 0,9% в Екобег със зелена клик система</t>
  </si>
  <si>
    <t>иригационен разтвор 5000 мл Натриев хлорид 0,9% в Екобег със спайк система</t>
  </si>
  <si>
    <t>система за иригационни разтвори 330 см с клик система за Екобег 3000 мл</t>
  </si>
  <si>
    <t>система за иригационни разтвори 330 см със спайк система за Екобег 5000 мл</t>
  </si>
  <si>
    <t>Иригационни разтвори</t>
  </si>
  <si>
    <t>Диетични храни за специални медицински цели</t>
  </si>
  <si>
    <t>капс</t>
  </si>
  <si>
    <t>табл</t>
  </si>
  <si>
    <t>унгв</t>
  </si>
  <si>
    <t>амп</t>
  </si>
  <si>
    <t>Антибактериален разтвор за запълване на диализния катетър със съдържание на Тауролидин 1, 10 мл/амп</t>
  </si>
  <si>
    <t xml:space="preserve">Адхезивна, стерилна, водо и бактерионепропусклива със силно абсорбираща подложка с незалепващ тънък перфориран полиестерен филм, 6.5cmx5cm </t>
  </si>
  <si>
    <t xml:space="preserve"> Адхезивна, водо и бактерионеропусклива,с висок индекс на изпарение, дишаща превръзка за фиксиране на канюли и катетри с прорез,7cm x 9cm </t>
  </si>
  <si>
    <t>бинтове марлени 10 см/10м tex17/17 нишки min маса-26 гр на кв. м. в целофан</t>
  </si>
  <si>
    <t>марля на топове tex 17/17 нишки/кв. м. min маса-26 гр на кв. м.</t>
  </si>
  <si>
    <t>бинтове марлени 5 см/5м tex17/17 нишки min маса-26 гр на кв. м. в целофан</t>
  </si>
  <si>
    <t xml:space="preserve">компреси марлени 10см/10см х 12 д х 100 бр min маса-26 гр на кв. м. - нестерилни </t>
  </si>
  <si>
    <t>компреси марлени 10см/10см х 12 д х 100 бр min маса-26 гр на кв. м. - нестерилни + РКН</t>
  </si>
  <si>
    <t xml:space="preserve">компреси марлени 5см/5см х 12 д х 100 бр min маса -26 гр на кв. м. - нестерилни </t>
  </si>
  <si>
    <t>памперси за възрастни над 80 кг х 10 бр в оп</t>
  </si>
  <si>
    <t>Антибактериален разтвор за запълване на диализния катетър</t>
  </si>
  <si>
    <t>Пост оперативни и фиксиращи превръзки</t>
  </si>
  <si>
    <t>Специфични превръзки</t>
  </si>
  <si>
    <t>компреси марлени 5см/5см х 8 д х 100 бр min маса-26 гр на кв. м.- нестерилни</t>
  </si>
  <si>
    <t>компреси марлени 7,5см/7,5см х 12 д х 100бр min маса-26 гр на кв. м. - нестерилни + РКН</t>
  </si>
  <si>
    <t xml:space="preserve">компреси марлени 7,5см/7,5см х 12 д х 100 бр min маса-26 гр на кв. м. - нестерилни </t>
  </si>
  <si>
    <t>компреси марлени 7,5см/7,5см х 8 д х 100 бр min маса-26 гр на кв. м. - нестерилни</t>
  </si>
  <si>
    <t>компреси марлени 10см/10см х 8 д х 100 бр min маса-26 гр на кв. м.- нестерилни</t>
  </si>
  <si>
    <t>компреси марлени 5см/5см х 12 д х 100 бр min маса - 26 гр на кв. м. - нестерилни + РКН</t>
  </si>
  <si>
    <t xml:space="preserve">етилов спирт 95 % </t>
  </si>
  <si>
    <t xml:space="preserve">етилов спирт 70 % </t>
  </si>
  <si>
    <t xml:space="preserve">лавандулов спирт </t>
  </si>
  <si>
    <t xml:space="preserve">йод - бензин </t>
  </si>
  <si>
    <t xml:space="preserve">ацетон </t>
  </si>
  <si>
    <t xml:space="preserve">перхидрол 30 % </t>
  </si>
  <si>
    <t xml:space="preserve">формалин 35 % </t>
  </si>
  <si>
    <t xml:space="preserve">амоняк р-р 25 % </t>
  </si>
  <si>
    <t xml:space="preserve">течен парафин </t>
  </si>
  <si>
    <t xml:space="preserve">олеум рицини </t>
  </si>
  <si>
    <t xml:space="preserve">норсулфазол </t>
  </si>
  <si>
    <t xml:space="preserve">риванол пулвис </t>
  </si>
  <si>
    <t>глюкоза пулвис</t>
  </si>
  <si>
    <t>л</t>
  </si>
  <si>
    <t>Разфасовките са съобразени за болнична аптека.</t>
  </si>
  <si>
    <t>Хранителни добавки и продукти за външна употреба</t>
  </si>
  <si>
    <t>Живи лиофилизирани млечно-кисели бактерии с добавени пробиотици (инулин с олигофруктоза)</t>
  </si>
  <si>
    <t xml:space="preserve">Забележкa: </t>
  </si>
  <si>
    <t>Лактобацилус ацидуфилус капс. 250 мг</t>
  </si>
  <si>
    <t xml:space="preserve">Eкстрaт сена, зърнастец, ревен </t>
  </si>
  <si>
    <t>еферв. табл</t>
  </si>
  <si>
    <t xml:space="preserve">Калций 600 мг + ергокалциферол </t>
  </si>
  <si>
    <t xml:space="preserve">Магнезий аспартас </t>
  </si>
  <si>
    <t xml:space="preserve">Поливитамини + минерали + лутеин </t>
  </si>
  <si>
    <t xml:space="preserve">Мултивитамини + минерали + микроелементи  </t>
  </si>
  <si>
    <t xml:space="preserve">Студено пресовано 100% нерафинирано и нефилтрирано ленено масло, капс. 1000 мг </t>
  </si>
  <si>
    <t xml:space="preserve">Ацидум фоликум табл. 0,4 мг </t>
  </si>
  <si>
    <t>Масажен крем 240 гр</t>
  </si>
  <si>
    <t>ВМК, колагев, вит. Е ,калций, фосфолипиди, унгв. 30 гр</t>
  </si>
  <si>
    <t>силиконов гел, 15 гр</t>
  </si>
  <si>
    <t xml:space="preserve">Пробиотични таблетки за дъвчене, в 1 таблетка 100 млн. живи активни лактобацилус реутери протектис </t>
  </si>
  <si>
    <t>Пробиотични капки, в 5 капки 100 млн. живи активни лактобацилус реутери протектис, фл 5 мл</t>
  </si>
  <si>
    <t>Ретинол ацетат 5000 IU + токферол ацетат, 30 000 IU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</si>
  <si>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 22.5 x 22.5 см </t>
  </si>
  <si>
    <t xml:space="preserve"> Полиуретан и полиетиленгликол съдържаща, силно абсорбираща, кавитетна хидроклетъчна превръзка запълнена с полиуретанови гранули, с незалепващ филм, 5cm диаметър</t>
  </si>
  <si>
    <t>Полиуретан и полиетиленгликол съдържаща, силно абсорбираща, кавитетна хидроклетъчна превръзка запълнена с полиуретанови гранули, с незалепващ филм, 9cm x 2.5cm тубуларна</t>
  </si>
  <si>
    <t>Неадхезивна, полиуретан и полиетиленгликол съдържаща силно абсорбираща, трислойнна хидроклетъчна превръзка  с висок индекс на изпарение 10.5cm x 13.5, за пета</t>
  </si>
  <si>
    <t>Неадхезивна, полиуретан и полиетиленгликол съдържаща силно абсорбираща, трислойнна хидроклетъчна превръзка  с висок индекс на изпарение 9см х 9см за трахеостома</t>
  </si>
  <si>
    <t>Адхезивна, полиуретан и полиетиленгликол съдържаща силно абсорбираща, трислойнна хидроклетъчна превръзка  с висок индекс на изпарение 22cm x 22cm за рани в сакралната област</t>
  </si>
  <si>
    <t>Антибактериална превръзка със сребърни нанокристали, атравматична, еластична, анатомично адаптивна, съвместима с вакуум терапия 10 см X 10 см Тридневна, флекс</t>
  </si>
  <si>
    <t>Антибактериална превръзка със сребърни нанокристали, атравматична, еластична, анатомично адаптивна, съвместима с вакуум терапия 10 см X 20 см Тридневна, флекс</t>
  </si>
  <si>
    <t>Антибактериална превръзка със сребърни нанокристали, атравматична, еластична, анатомично адаптивна, съвместима с вакуум терапия 5 см X 5 см Тридневна, флекс</t>
  </si>
  <si>
    <t>Унгвент за моделиране на протеазата - 20g</t>
  </si>
  <si>
    <t>Антисептична, стерилна тюлена превръзка напоена с 0,5 % хлорхексидин ацетат и парафин 15cm x 20cm</t>
  </si>
  <si>
    <t>Антисептична, стерилна тюлена превръзка напоена с 0,5 % хлорхексидин ацетат и парафин 10cm x 10cm</t>
  </si>
  <si>
    <t xml:space="preserve">Адхезивна, полиуретан и полиетиленгликол съдържаща силно абсорбираща, трислойнна хидроклетъчна превръзка  с висок индеkс на изпарение,7.5 x 7.5 см 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</si>
  <si>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изпарение,12.5 x 12.5 см </t>
  </si>
  <si>
    <t>Крем за ръце 500 мл.</t>
  </si>
  <si>
    <t>бр.</t>
  </si>
  <si>
    <t>оп.</t>
  </si>
  <si>
    <t xml:space="preserve">Мокри кърпички с капак, с неутрално pH 5.5, несъдържащи спирт и недразнещи кожата, 72 бр.
</t>
  </si>
  <si>
    <t>опаковка</t>
  </si>
  <si>
    <t xml:space="preserve">Адхезивна, стерилна, водо и бактерионепропусклива със силно абсорбираща подложка с незалепващ тънък перфориран полиестерен филм,15.5cmx 8.5cm </t>
  </si>
  <si>
    <t>глицерин, опаковка от 50 гр.</t>
  </si>
  <si>
    <t>дамски превръзки, индивидуално опаковани</t>
  </si>
  <si>
    <t>Разтвор за ентерално хранене - висококалоричен, с високо съдържание на протеини и рибено масло, подходящ за сондово приложение, с неутрален вкус: 750 kcal, Белтъчини: 37.5 g., Въглехидрати: 94 g., Мазнини: 25 g., Omega 3 м. к. : 2 g., сак 500 мл</t>
  </si>
  <si>
    <t>Разтвор за ентерално хранене - нормокалоричен, с високо съдържание на рибено масло, подходящ за сондово приложение, с неутрален вкус: 500 kcal, Белтъчини: 19 g., Въглехидрати: 69 g., Мазнини: 16.5 g., Omega 3 м. к. : 1.3 g., сак 500 мл</t>
  </si>
  <si>
    <t>Разтвор за ентерално хранене -  нормокалоричен, с високо съдържание на рибено масло, съдържа фибри, подходящ за сондово приложение, с неутрален вкус: 520 kcal, Белтъчини: 19 g., Въглехидрати: 69 g., Мазнини: 16.5 g., Omega 3 м. к. : 1.55 g., Фибри: 7.5 g., сак 500 мл</t>
  </si>
  <si>
    <t>Разтвор за ентерално хранене - висококалоричен, с високо съдържание на протеини, рибено масло и фибри, подходящ за сондово приложение, с неутрален вкус: 780 kcal, Белтъчини: 37.5 g., Въглехидрати: 94 g., Мазнини: 25 g., Omega 3 м. к. : 2 g., Фибри, 10 g., сак 500 мл</t>
  </si>
  <si>
    <t>Разтвор за ентерално хранене в подходяща за пиене бутилка - висококалоричен, с високо съдържание на рибено масло, подходящ както за пиене, така и за сондово приложение, различни вкусове (шоколад, ванилия, ягода, банан): 300 kcal, Белтъчини: 12 g., Въглехидрати: 40 g., Мазнини: 10 g., Omega 3 м. к. : 0.72 g., пластмасова бутилка 200 мл, със сламка</t>
  </si>
  <si>
    <t>Разтвор за ентерално хранене в подходяща за пиене бутилка - висококалоричен, с високо съдържание на рибено масло, подходящ както за пиене, така и за сондово приложение, различни вкусове (зеленчукова супа и лека пилешка с къри): 300 kcal, Белтъчини: 12 g., Въглехидрати: 37.6 g., Мазнини: 10 g., Omega 3 м. к. : 0.86 g., Фибри 3 g.,  пластмасова бутилка 200 мл, със сламка</t>
  </si>
  <si>
    <t>бут.</t>
  </si>
  <si>
    <t>Забележка: количеството е за единица мярка</t>
  </si>
  <si>
    <t>Количеството е за единица мярка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</si>
  <si>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</si>
  <si>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</si>
  <si>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</si>
  <si>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</si>
  <si>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</si>
  <si>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</si>
  <si>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Мярка</t>
  </si>
  <si>
    <t>коли
чество</t>
  </si>
  <si>
    <t>Цена за единица количество без ДДС</t>
  </si>
  <si>
    <t>Цена за единица количество с ДДС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</si>
  <si>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</si>
  <si>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</si>
  <si>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</si>
  <si>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</si>
  <si>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№</t>
  </si>
  <si>
    <t>Приложение 4</t>
  </si>
  <si>
    <t>ОБЩО:</t>
  </si>
  <si>
    <t>бинтове гипсови 10 см/ 2,7 м</t>
  </si>
  <si>
    <t>бинтове гипсови 15 см/ 2,7 м</t>
  </si>
  <si>
    <t>бинтове гипсови 20 см/ 2,7 м</t>
  </si>
  <si>
    <t>пластир с размери 1,9 см/7,2 см,  по 1 бр. кутия х 300 бр</t>
  </si>
  <si>
    <t>стерилни очни компреси памучно-марлени от нетъкан текстил с размери 6 см/8 см,  оп х 100 бр</t>
  </si>
  <si>
    <t>подгипсова вата хипоалергична 7,5см/2,7 м</t>
  </si>
  <si>
    <t>подгипсова вата хипоалергична 10см/2,7 м</t>
  </si>
  <si>
    <t>подгипсова вата хипоалергична 15см/2,7м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</si>
</sst>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"/>
    <numFmt numFmtId="185" formatCode="0.0"/>
    <numFmt numFmtId="186" formatCode="#,##0.000"/>
    <numFmt numFmtId="187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center" textRotation="90" wrapText="1"/>
      <protection/>
    </xf>
    <xf numFmtId="0" fontId="1" fillId="33" borderId="10" xfId="0" applyFont="1" applyFill="1" applyBorder="1" applyAlignment="1">
      <alignment horizontal="center" vertical="center" textRotation="90" wrapText="1"/>
    </xf>
    <xf numFmtId="2" fontId="1" fillId="33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11" customWidth="1"/>
    <col min="2" max="2" width="50.00390625" style="5" customWidth="1"/>
    <col min="3" max="3" width="7.8515625" style="11" customWidth="1"/>
    <col min="4" max="4" width="8.140625" style="12" customWidth="1"/>
    <col min="5" max="5" width="5.421875" style="5" customWidth="1"/>
    <col min="6" max="6" width="7.7109375" style="5" customWidth="1"/>
    <col min="7" max="8" width="6.00390625" style="5" customWidth="1"/>
    <col min="9" max="9" width="6.140625" style="5" customWidth="1"/>
    <col min="10" max="10" width="6.8515625" style="5" customWidth="1"/>
    <col min="11" max="11" width="7.28125" style="5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ht="15.75">
      <c r="A2" s="1">
        <v>1</v>
      </c>
      <c r="B2" s="2" t="s">
        <v>28</v>
      </c>
      <c r="C2" s="3"/>
      <c r="D2" s="4"/>
    </row>
    <row r="3" spans="1:16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31.5">
      <c r="A4" s="6">
        <v>1</v>
      </c>
      <c r="B4" s="7" t="s">
        <v>76</v>
      </c>
      <c r="C4" s="8" t="s">
        <v>11</v>
      </c>
      <c r="D4" s="9">
        <v>30000</v>
      </c>
      <c r="E4" s="60"/>
      <c r="F4" s="60"/>
      <c r="G4" s="60"/>
      <c r="H4" s="7"/>
      <c r="I4" s="60"/>
      <c r="J4" s="7"/>
      <c r="K4" s="73">
        <f>J4*1.2</f>
        <v>0</v>
      </c>
      <c r="L4" s="73" t="e">
        <f>D4/I4</f>
        <v>#DIV/0!</v>
      </c>
      <c r="M4" s="73">
        <f>I4*J4</f>
        <v>0</v>
      </c>
      <c r="N4" s="73">
        <f>M4*1.2</f>
        <v>0</v>
      </c>
      <c r="O4" s="73" t="e">
        <f>M4*L4</f>
        <v>#DIV/0!</v>
      </c>
      <c r="P4" s="73" t="e">
        <f>O4*1.2</f>
        <v>#DIV/0!</v>
      </c>
    </row>
    <row r="5" spans="1:16" ht="31.5">
      <c r="A5" s="6">
        <v>2</v>
      </c>
      <c r="B5" s="7" t="s">
        <v>75</v>
      </c>
      <c r="C5" s="8" t="s">
        <v>9</v>
      </c>
      <c r="D5" s="9">
        <v>1000</v>
      </c>
      <c r="E5" s="60"/>
      <c r="F5" s="60"/>
      <c r="G5" s="60"/>
      <c r="H5" s="7"/>
      <c r="I5" s="60"/>
      <c r="J5" s="7"/>
      <c r="K5" s="73">
        <f aca="true" t="shared" si="0" ref="K5:K30">J5*1.2</f>
        <v>0</v>
      </c>
      <c r="L5" s="73" t="e">
        <f aca="true" t="shared" si="1" ref="L5:L30">D5/I5</f>
        <v>#DIV/0!</v>
      </c>
      <c r="M5" s="73">
        <f aca="true" t="shared" si="2" ref="M5:M30">I5*J5</f>
        <v>0</v>
      </c>
      <c r="N5" s="73">
        <f aca="true" t="shared" si="3" ref="N5:N33">M5*1.2</f>
        <v>0</v>
      </c>
      <c r="O5" s="73" t="e">
        <f aca="true" t="shared" si="4" ref="O5:O30">M5*L5</f>
        <v>#DIV/0!</v>
      </c>
      <c r="P5" s="73" t="e">
        <f aca="true" t="shared" si="5" ref="P5:P33">O5*1.2</f>
        <v>#DIV/0!</v>
      </c>
    </row>
    <row r="6" spans="1:16" ht="31.5">
      <c r="A6" s="6">
        <v>3</v>
      </c>
      <c r="B6" s="10" t="s">
        <v>77</v>
      </c>
      <c r="C6" s="8" t="s">
        <v>9</v>
      </c>
      <c r="D6" s="9">
        <v>400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1"/>
        <v>#DIV/0!</v>
      </c>
      <c r="M6" s="73">
        <f t="shared" si="2"/>
        <v>0</v>
      </c>
      <c r="N6" s="73">
        <f t="shared" si="3"/>
        <v>0</v>
      </c>
      <c r="O6" s="73" t="e">
        <f t="shared" si="4"/>
        <v>#DIV/0!</v>
      </c>
      <c r="P6" s="73" t="e">
        <f t="shared" si="5"/>
        <v>#DIV/0!</v>
      </c>
    </row>
    <row r="7" spans="1:16" ht="15.75">
      <c r="A7" s="6">
        <v>4</v>
      </c>
      <c r="B7" s="10" t="s">
        <v>2</v>
      </c>
      <c r="C7" s="8" t="s">
        <v>9</v>
      </c>
      <c r="D7" s="9">
        <v>4000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1"/>
        <v>#DIV/0!</v>
      </c>
      <c r="M7" s="73">
        <f t="shared" si="2"/>
        <v>0</v>
      </c>
      <c r="N7" s="73">
        <f t="shared" si="3"/>
        <v>0</v>
      </c>
      <c r="O7" s="73" t="e">
        <f t="shared" si="4"/>
        <v>#DIV/0!</v>
      </c>
      <c r="P7" s="73" t="e">
        <f t="shared" si="5"/>
        <v>#DIV/0!</v>
      </c>
    </row>
    <row r="8" spans="1:16" ht="15.75">
      <c r="A8" s="6">
        <v>5</v>
      </c>
      <c r="B8" s="10" t="s">
        <v>3</v>
      </c>
      <c r="C8" s="8" t="s">
        <v>9</v>
      </c>
      <c r="D8" s="9">
        <v>300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1"/>
        <v>#DIV/0!</v>
      </c>
      <c r="M8" s="73">
        <f t="shared" si="2"/>
        <v>0</v>
      </c>
      <c r="N8" s="73">
        <f t="shared" si="3"/>
        <v>0</v>
      </c>
      <c r="O8" s="73" t="e">
        <f t="shared" si="4"/>
        <v>#DIV/0!</v>
      </c>
      <c r="P8" s="73" t="e">
        <f t="shared" si="5"/>
        <v>#DIV/0!</v>
      </c>
    </row>
    <row r="9" spans="1:16" ht="15.75">
      <c r="A9" s="6">
        <v>6</v>
      </c>
      <c r="B9" s="10" t="s">
        <v>172</v>
      </c>
      <c r="C9" s="8" t="s">
        <v>9</v>
      </c>
      <c r="D9" s="9">
        <v>120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1"/>
        <v>#DIV/0!</v>
      </c>
      <c r="M9" s="73">
        <f t="shared" si="2"/>
        <v>0</v>
      </c>
      <c r="N9" s="73">
        <f t="shared" si="3"/>
        <v>0</v>
      </c>
      <c r="O9" s="73" t="e">
        <f t="shared" si="4"/>
        <v>#DIV/0!</v>
      </c>
      <c r="P9" s="73" t="e">
        <f t="shared" si="5"/>
        <v>#DIV/0!</v>
      </c>
    </row>
    <row r="10" spans="1:16" ht="15.75">
      <c r="A10" s="6">
        <v>7</v>
      </c>
      <c r="B10" s="10" t="s">
        <v>173</v>
      </c>
      <c r="C10" s="8" t="s">
        <v>9</v>
      </c>
      <c r="D10" s="9">
        <v>120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1"/>
        <v>#DIV/0!</v>
      </c>
      <c r="M10" s="73">
        <f t="shared" si="2"/>
        <v>0</v>
      </c>
      <c r="N10" s="73">
        <f t="shared" si="3"/>
        <v>0</v>
      </c>
      <c r="O10" s="73" t="e">
        <f t="shared" si="4"/>
        <v>#DIV/0!</v>
      </c>
      <c r="P10" s="73" t="e">
        <f t="shared" si="5"/>
        <v>#DIV/0!</v>
      </c>
    </row>
    <row r="11" spans="1:16" ht="15.75">
      <c r="A11" s="6">
        <v>8</v>
      </c>
      <c r="B11" s="10" t="s">
        <v>174</v>
      </c>
      <c r="C11" s="8" t="s">
        <v>9</v>
      </c>
      <c r="D11" s="9">
        <v>120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 t="shared" si="1"/>
        <v>#DIV/0!</v>
      </c>
      <c r="M11" s="73">
        <f t="shared" si="2"/>
        <v>0</v>
      </c>
      <c r="N11" s="73">
        <f t="shared" si="3"/>
        <v>0</v>
      </c>
      <c r="O11" s="73" t="e">
        <f t="shared" si="4"/>
        <v>#DIV/0!</v>
      </c>
      <c r="P11" s="73" t="e">
        <f t="shared" si="5"/>
        <v>#DIV/0!</v>
      </c>
    </row>
    <row r="12" spans="1:16" ht="15.75">
      <c r="A12" s="6">
        <v>9</v>
      </c>
      <c r="B12" s="10" t="s">
        <v>17</v>
      </c>
      <c r="C12" s="8" t="s">
        <v>9</v>
      </c>
      <c r="D12" s="9">
        <v>2700</v>
      </c>
      <c r="E12" s="60"/>
      <c r="F12" s="60"/>
      <c r="G12" s="60"/>
      <c r="H12" s="7"/>
      <c r="I12" s="60"/>
      <c r="J12" s="7"/>
      <c r="K12" s="73">
        <f t="shared" si="0"/>
        <v>0</v>
      </c>
      <c r="L12" s="73" t="e">
        <f t="shared" si="1"/>
        <v>#DIV/0!</v>
      </c>
      <c r="M12" s="73">
        <f t="shared" si="2"/>
        <v>0</v>
      </c>
      <c r="N12" s="73">
        <f t="shared" si="3"/>
        <v>0</v>
      </c>
      <c r="O12" s="73" t="e">
        <f t="shared" si="4"/>
        <v>#DIV/0!</v>
      </c>
      <c r="P12" s="73" t="e">
        <f t="shared" si="5"/>
        <v>#DIV/0!</v>
      </c>
    </row>
    <row r="13" spans="1:16" ht="31.5">
      <c r="A13" s="6">
        <v>10</v>
      </c>
      <c r="B13" s="7" t="s">
        <v>89</v>
      </c>
      <c r="C13" s="8" t="s">
        <v>9</v>
      </c>
      <c r="D13" s="9">
        <v>1000</v>
      </c>
      <c r="E13" s="60"/>
      <c r="F13" s="60"/>
      <c r="G13" s="60"/>
      <c r="H13" s="7"/>
      <c r="I13" s="60"/>
      <c r="J13" s="7"/>
      <c r="K13" s="73">
        <f t="shared" si="0"/>
        <v>0</v>
      </c>
      <c r="L13" s="73" t="e">
        <f t="shared" si="1"/>
        <v>#DIV/0!</v>
      </c>
      <c r="M13" s="73">
        <f t="shared" si="2"/>
        <v>0</v>
      </c>
      <c r="N13" s="73">
        <f t="shared" si="3"/>
        <v>0</v>
      </c>
      <c r="O13" s="73" t="e">
        <f t="shared" si="4"/>
        <v>#DIV/0!</v>
      </c>
      <c r="P13" s="73" t="e">
        <f t="shared" si="5"/>
        <v>#DIV/0!</v>
      </c>
    </row>
    <row r="14" spans="1:16" ht="31.5">
      <c r="A14" s="6">
        <v>11</v>
      </c>
      <c r="B14" s="7" t="s">
        <v>78</v>
      </c>
      <c r="C14" s="8" t="s">
        <v>9</v>
      </c>
      <c r="D14" s="9">
        <v>1800</v>
      </c>
      <c r="E14" s="60"/>
      <c r="F14" s="60"/>
      <c r="G14" s="60"/>
      <c r="H14" s="7"/>
      <c r="I14" s="60"/>
      <c r="J14" s="7"/>
      <c r="K14" s="73">
        <f t="shared" si="0"/>
        <v>0</v>
      </c>
      <c r="L14" s="73" t="e">
        <f t="shared" si="1"/>
        <v>#DIV/0!</v>
      </c>
      <c r="M14" s="73">
        <f t="shared" si="2"/>
        <v>0</v>
      </c>
      <c r="N14" s="73">
        <f t="shared" si="3"/>
        <v>0</v>
      </c>
      <c r="O14" s="73" t="e">
        <f t="shared" si="4"/>
        <v>#DIV/0!</v>
      </c>
      <c r="P14" s="73" t="e">
        <f t="shared" si="5"/>
        <v>#DIV/0!</v>
      </c>
    </row>
    <row r="15" spans="1:16" ht="31.5">
      <c r="A15" s="6">
        <v>12</v>
      </c>
      <c r="B15" s="7" t="s">
        <v>79</v>
      </c>
      <c r="C15" s="8" t="s">
        <v>9</v>
      </c>
      <c r="D15" s="9">
        <v>500</v>
      </c>
      <c r="E15" s="60"/>
      <c r="F15" s="60"/>
      <c r="G15" s="60"/>
      <c r="H15" s="7"/>
      <c r="I15" s="60"/>
      <c r="J15" s="7"/>
      <c r="K15" s="73">
        <f t="shared" si="0"/>
        <v>0</v>
      </c>
      <c r="L15" s="73" t="e">
        <f t="shared" si="1"/>
        <v>#DIV/0!</v>
      </c>
      <c r="M15" s="73">
        <f t="shared" si="2"/>
        <v>0</v>
      </c>
      <c r="N15" s="73">
        <f t="shared" si="3"/>
        <v>0</v>
      </c>
      <c r="O15" s="73" t="e">
        <f t="shared" si="4"/>
        <v>#DIV/0!</v>
      </c>
      <c r="P15" s="73" t="e">
        <f t="shared" si="5"/>
        <v>#DIV/0!</v>
      </c>
    </row>
    <row r="16" spans="1:16" ht="31.5">
      <c r="A16" s="6">
        <v>13</v>
      </c>
      <c r="B16" s="7" t="s">
        <v>88</v>
      </c>
      <c r="C16" s="8" t="s">
        <v>9</v>
      </c>
      <c r="D16" s="9">
        <v>3000</v>
      </c>
      <c r="E16" s="60"/>
      <c r="F16" s="60"/>
      <c r="G16" s="60"/>
      <c r="H16" s="7"/>
      <c r="I16" s="60"/>
      <c r="J16" s="7"/>
      <c r="K16" s="73">
        <f t="shared" si="0"/>
        <v>0</v>
      </c>
      <c r="L16" s="73" t="e">
        <f t="shared" si="1"/>
        <v>#DIV/0!</v>
      </c>
      <c r="M16" s="73">
        <f t="shared" si="2"/>
        <v>0</v>
      </c>
      <c r="N16" s="73">
        <f t="shared" si="3"/>
        <v>0</v>
      </c>
      <c r="O16" s="73" t="e">
        <f t="shared" si="4"/>
        <v>#DIV/0!</v>
      </c>
      <c r="P16" s="73" t="e">
        <f t="shared" si="5"/>
        <v>#DIV/0!</v>
      </c>
    </row>
    <row r="17" spans="1:16" ht="31.5">
      <c r="A17" s="6">
        <v>14</v>
      </c>
      <c r="B17" s="7" t="s">
        <v>87</v>
      </c>
      <c r="C17" s="8" t="s">
        <v>9</v>
      </c>
      <c r="D17" s="9">
        <v>3500</v>
      </c>
      <c r="E17" s="60"/>
      <c r="F17" s="60"/>
      <c r="G17" s="60"/>
      <c r="H17" s="7"/>
      <c r="I17" s="60"/>
      <c r="J17" s="7"/>
      <c r="K17" s="73">
        <f t="shared" si="0"/>
        <v>0</v>
      </c>
      <c r="L17" s="73" t="e">
        <f t="shared" si="1"/>
        <v>#DIV/0!</v>
      </c>
      <c r="M17" s="73">
        <f t="shared" si="2"/>
        <v>0</v>
      </c>
      <c r="N17" s="73">
        <f t="shared" si="3"/>
        <v>0</v>
      </c>
      <c r="O17" s="73" t="e">
        <f t="shared" si="4"/>
        <v>#DIV/0!</v>
      </c>
      <c r="P17" s="73" t="e">
        <f t="shared" si="5"/>
        <v>#DIV/0!</v>
      </c>
    </row>
    <row r="18" spans="1:16" ht="31.5">
      <c r="A18" s="6">
        <v>15</v>
      </c>
      <c r="B18" s="7" t="s">
        <v>86</v>
      </c>
      <c r="C18" s="8" t="s">
        <v>9</v>
      </c>
      <c r="D18" s="9">
        <v>1000</v>
      </c>
      <c r="E18" s="60"/>
      <c r="F18" s="60"/>
      <c r="G18" s="60"/>
      <c r="H18" s="7"/>
      <c r="I18" s="60"/>
      <c r="J18" s="7"/>
      <c r="K18" s="73">
        <f t="shared" si="0"/>
        <v>0</v>
      </c>
      <c r="L18" s="73" t="e">
        <f t="shared" si="1"/>
        <v>#DIV/0!</v>
      </c>
      <c r="M18" s="73">
        <f t="shared" si="2"/>
        <v>0</v>
      </c>
      <c r="N18" s="73">
        <f t="shared" si="3"/>
        <v>0</v>
      </c>
      <c r="O18" s="73" t="e">
        <f t="shared" si="4"/>
        <v>#DIV/0!</v>
      </c>
      <c r="P18" s="73" t="e">
        <f t="shared" si="5"/>
        <v>#DIV/0!</v>
      </c>
    </row>
    <row r="19" spans="1:16" ht="31.5">
      <c r="A19" s="6">
        <v>16</v>
      </c>
      <c r="B19" s="7" t="s">
        <v>85</v>
      </c>
      <c r="C19" s="8" t="s">
        <v>9</v>
      </c>
      <c r="D19" s="9">
        <v>2000</v>
      </c>
      <c r="E19" s="60"/>
      <c r="F19" s="60"/>
      <c r="G19" s="60"/>
      <c r="H19" s="7"/>
      <c r="I19" s="60"/>
      <c r="J19" s="7"/>
      <c r="K19" s="73">
        <f t="shared" si="0"/>
        <v>0</v>
      </c>
      <c r="L19" s="73" t="e">
        <f t="shared" si="1"/>
        <v>#DIV/0!</v>
      </c>
      <c r="M19" s="73">
        <f t="shared" si="2"/>
        <v>0</v>
      </c>
      <c r="N19" s="73">
        <f t="shared" si="3"/>
        <v>0</v>
      </c>
      <c r="O19" s="73" t="e">
        <f t="shared" si="4"/>
        <v>#DIV/0!</v>
      </c>
      <c r="P19" s="73" t="e">
        <f t="shared" si="5"/>
        <v>#DIV/0!</v>
      </c>
    </row>
    <row r="20" spans="1:16" ht="31.5">
      <c r="A20" s="6">
        <v>17</v>
      </c>
      <c r="B20" s="7" t="s">
        <v>80</v>
      </c>
      <c r="C20" s="8" t="s">
        <v>9</v>
      </c>
      <c r="D20" s="9">
        <v>4000</v>
      </c>
      <c r="E20" s="60"/>
      <c r="F20" s="60"/>
      <c r="G20" s="60"/>
      <c r="H20" s="7"/>
      <c r="I20" s="60"/>
      <c r="J20" s="7"/>
      <c r="K20" s="73">
        <f t="shared" si="0"/>
        <v>0</v>
      </c>
      <c r="L20" s="73" t="e">
        <f t="shared" si="1"/>
        <v>#DIV/0!</v>
      </c>
      <c r="M20" s="73">
        <f t="shared" si="2"/>
        <v>0</v>
      </c>
      <c r="N20" s="73">
        <f t="shared" si="3"/>
        <v>0</v>
      </c>
      <c r="O20" s="73" t="e">
        <f t="shared" si="4"/>
        <v>#DIV/0!</v>
      </c>
      <c r="P20" s="73" t="e">
        <f t="shared" si="5"/>
        <v>#DIV/0!</v>
      </c>
    </row>
    <row r="21" spans="1:16" ht="31.5">
      <c r="A21" s="6">
        <v>18</v>
      </c>
      <c r="B21" s="7" t="s">
        <v>90</v>
      </c>
      <c r="C21" s="8" t="s">
        <v>9</v>
      </c>
      <c r="D21" s="9">
        <v>500</v>
      </c>
      <c r="E21" s="60"/>
      <c r="F21" s="60"/>
      <c r="G21" s="60"/>
      <c r="H21" s="7"/>
      <c r="I21" s="60"/>
      <c r="J21" s="7"/>
      <c r="K21" s="73">
        <f t="shared" si="0"/>
        <v>0</v>
      </c>
      <c r="L21" s="73" t="e">
        <f t="shared" si="1"/>
        <v>#DIV/0!</v>
      </c>
      <c r="M21" s="73">
        <f t="shared" si="2"/>
        <v>0</v>
      </c>
      <c r="N21" s="73">
        <f t="shared" si="3"/>
        <v>0</v>
      </c>
      <c r="O21" s="73" t="e">
        <f t="shared" si="4"/>
        <v>#DIV/0!</v>
      </c>
      <c r="P21" s="73" t="e">
        <f t="shared" si="5"/>
        <v>#DIV/0!</v>
      </c>
    </row>
    <row r="22" spans="1:16" ht="15.75">
      <c r="A22" s="6">
        <v>19</v>
      </c>
      <c r="B22" s="7" t="s">
        <v>34</v>
      </c>
      <c r="C22" s="8" t="s">
        <v>9</v>
      </c>
      <c r="D22" s="9">
        <v>4000</v>
      </c>
      <c r="E22" s="60"/>
      <c r="F22" s="60"/>
      <c r="G22" s="60"/>
      <c r="H22" s="7"/>
      <c r="I22" s="60"/>
      <c r="J22" s="7"/>
      <c r="K22" s="73">
        <f t="shared" si="0"/>
        <v>0</v>
      </c>
      <c r="L22" s="73" t="e">
        <f t="shared" si="1"/>
        <v>#DIV/0!</v>
      </c>
      <c r="M22" s="73">
        <f t="shared" si="2"/>
        <v>0</v>
      </c>
      <c r="N22" s="73">
        <f t="shared" si="3"/>
        <v>0</v>
      </c>
      <c r="O22" s="73" t="e">
        <f t="shared" si="4"/>
        <v>#DIV/0!</v>
      </c>
      <c r="P22" s="73" t="e">
        <f t="shared" si="5"/>
        <v>#DIV/0!</v>
      </c>
    </row>
    <row r="23" spans="1:16" ht="15.75">
      <c r="A23" s="6">
        <v>20</v>
      </c>
      <c r="B23" s="7" t="s">
        <v>35</v>
      </c>
      <c r="C23" s="8" t="s">
        <v>9</v>
      </c>
      <c r="D23" s="9">
        <v>20000</v>
      </c>
      <c r="E23" s="60"/>
      <c r="F23" s="60"/>
      <c r="G23" s="60"/>
      <c r="H23" s="7"/>
      <c r="I23" s="60"/>
      <c r="J23" s="7"/>
      <c r="K23" s="73">
        <f t="shared" si="0"/>
        <v>0</v>
      </c>
      <c r="L23" s="73" t="e">
        <f t="shared" si="1"/>
        <v>#DIV/0!</v>
      </c>
      <c r="M23" s="73">
        <f t="shared" si="2"/>
        <v>0</v>
      </c>
      <c r="N23" s="73">
        <f t="shared" si="3"/>
        <v>0</v>
      </c>
      <c r="O23" s="73" t="e">
        <f t="shared" si="4"/>
        <v>#DIV/0!</v>
      </c>
      <c r="P23" s="73" t="e">
        <f t="shared" si="5"/>
        <v>#DIV/0!</v>
      </c>
    </row>
    <row r="24" spans="1:16" ht="15.75">
      <c r="A24" s="6">
        <v>21</v>
      </c>
      <c r="B24" s="7" t="s">
        <v>18</v>
      </c>
      <c r="C24" s="8" t="s">
        <v>12</v>
      </c>
      <c r="D24" s="9">
        <v>1300</v>
      </c>
      <c r="E24" s="60"/>
      <c r="F24" s="60"/>
      <c r="G24" s="60"/>
      <c r="H24" s="7"/>
      <c r="I24" s="60"/>
      <c r="J24" s="7"/>
      <c r="K24" s="73">
        <f t="shared" si="0"/>
        <v>0</v>
      </c>
      <c r="L24" s="73" t="e">
        <f t="shared" si="1"/>
        <v>#DIV/0!</v>
      </c>
      <c r="M24" s="73">
        <f t="shared" si="2"/>
        <v>0</v>
      </c>
      <c r="N24" s="73">
        <f t="shared" si="3"/>
        <v>0</v>
      </c>
      <c r="O24" s="73" t="e">
        <f t="shared" si="4"/>
        <v>#DIV/0!</v>
      </c>
      <c r="P24" s="73" t="e">
        <f t="shared" si="5"/>
        <v>#DIV/0!</v>
      </c>
    </row>
    <row r="25" spans="1:16" ht="15.75">
      <c r="A25" s="6">
        <v>22</v>
      </c>
      <c r="B25" s="7" t="s">
        <v>19</v>
      </c>
      <c r="C25" s="8" t="s">
        <v>12</v>
      </c>
      <c r="D25" s="9">
        <v>50</v>
      </c>
      <c r="E25" s="60"/>
      <c r="F25" s="60"/>
      <c r="G25" s="60"/>
      <c r="H25" s="7"/>
      <c r="I25" s="60"/>
      <c r="J25" s="7"/>
      <c r="K25" s="73">
        <f t="shared" si="0"/>
        <v>0</v>
      </c>
      <c r="L25" s="73" t="e">
        <f t="shared" si="1"/>
        <v>#DIV/0!</v>
      </c>
      <c r="M25" s="73">
        <f t="shared" si="2"/>
        <v>0</v>
      </c>
      <c r="N25" s="73">
        <f t="shared" si="3"/>
        <v>0</v>
      </c>
      <c r="O25" s="73" t="e">
        <f t="shared" si="4"/>
        <v>#DIV/0!</v>
      </c>
      <c r="P25" s="73" t="e">
        <f t="shared" si="5"/>
        <v>#DIV/0!</v>
      </c>
    </row>
    <row r="26" spans="1:16" ht="15.75">
      <c r="A26" s="6">
        <v>23</v>
      </c>
      <c r="B26" s="7" t="s">
        <v>1</v>
      </c>
      <c r="C26" s="8" t="s">
        <v>9</v>
      </c>
      <c r="D26" s="9">
        <v>500</v>
      </c>
      <c r="E26" s="60"/>
      <c r="F26" s="60"/>
      <c r="G26" s="60"/>
      <c r="H26" s="7"/>
      <c r="I26" s="60"/>
      <c r="J26" s="7"/>
      <c r="K26" s="73">
        <f t="shared" si="0"/>
        <v>0</v>
      </c>
      <c r="L26" s="73" t="e">
        <f t="shared" si="1"/>
        <v>#DIV/0!</v>
      </c>
      <c r="M26" s="73">
        <f t="shared" si="2"/>
        <v>0</v>
      </c>
      <c r="N26" s="73">
        <f t="shared" si="3"/>
        <v>0</v>
      </c>
      <c r="O26" s="73" t="e">
        <f t="shared" si="4"/>
        <v>#DIV/0!</v>
      </c>
      <c r="P26" s="73" t="e">
        <f t="shared" si="5"/>
        <v>#DIV/0!</v>
      </c>
    </row>
    <row r="27" spans="1:16" ht="15.75">
      <c r="A27" s="6">
        <v>24</v>
      </c>
      <c r="B27" s="7" t="s">
        <v>0</v>
      </c>
      <c r="C27" s="8" t="s">
        <v>9</v>
      </c>
      <c r="D27" s="9">
        <v>5000</v>
      </c>
      <c r="E27" s="60"/>
      <c r="F27" s="60"/>
      <c r="G27" s="60"/>
      <c r="H27" s="7"/>
      <c r="I27" s="60"/>
      <c r="J27" s="7"/>
      <c r="K27" s="73">
        <f t="shared" si="0"/>
        <v>0</v>
      </c>
      <c r="L27" s="73" t="e">
        <f t="shared" si="1"/>
        <v>#DIV/0!</v>
      </c>
      <c r="M27" s="73">
        <f t="shared" si="2"/>
        <v>0</v>
      </c>
      <c r="N27" s="73">
        <f t="shared" si="3"/>
        <v>0</v>
      </c>
      <c r="O27" s="73" t="e">
        <f t="shared" si="4"/>
        <v>#DIV/0!</v>
      </c>
      <c r="P27" s="73" t="e">
        <f t="shared" si="5"/>
        <v>#DIV/0!</v>
      </c>
    </row>
    <row r="28" spans="1:16" ht="15.75">
      <c r="A28" s="6">
        <v>25</v>
      </c>
      <c r="B28" s="7" t="s">
        <v>20</v>
      </c>
      <c r="C28" s="8" t="s">
        <v>9</v>
      </c>
      <c r="D28" s="9">
        <v>2500</v>
      </c>
      <c r="E28" s="60"/>
      <c r="F28" s="60"/>
      <c r="G28" s="60"/>
      <c r="H28" s="7"/>
      <c r="I28" s="60"/>
      <c r="J28" s="7"/>
      <c r="K28" s="73">
        <f t="shared" si="0"/>
        <v>0</v>
      </c>
      <c r="L28" s="73" t="e">
        <f t="shared" si="1"/>
        <v>#DIV/0!</v>
      </c>
      <c r="M28" s="73">
        <f t="shared" si="2"/>
        <v>0</v>
      </c>
      <c r="N28" s="73">
        <f t="shared" si="3"/>
        <v>0</v>
      </c>
      <c r="O28" s="73" t="e">
        <f t="shared" si="4"/>
        <v>#DIV/0!</v>
      </c>
      <c r="P28" s="73" t="e">
        <f t="shared" si="5"/>
        <v>#DIV/0!</v>
      </c>
    </row>
    <row r="29" spans="1:16" ht="15.75">
      <c r="A29" s="6">
        <v>26</v>
      </c>
      <c r="B29" s="7" t="s">
        <v>21</v>
      </c>
      <c r="C29" s="8" t="s">
        <v>9</v>
      </c>
      <c r="D29" s="9">
        <v>3000</v>
      </c>
      <c r="E29" s="60"/>
      <c r="F29" s="60"/>
      <c r="G29" s="60"/>
      <c r="H29" s="7"/>
      <c r="I29" s="60"/>
      <c r="J29" s="7"/>
      <c r="K29" s="73">
        <f t="shared" si="0"/>
        <v>0</v>
      </c>
      <c r="L29" s="73" t="e">
        <f t="shared" si="1"/>
        <v>#DIV/0!</v>
      </c>
      <c r="M29" s="73">
        <f t="shared" si="2"/>
        <v>0</v>
      </c>
      <c r="N29" s="73">
        <f t="shared" si="3"/>
        <v>0</v>
      </c>
      <c r="O29" s="73" t="e">
        <f t="shared" si="4"/>
        <v>#DIV/0!</v>
      </c>
      <c r="P29" s="73" t="e">
        <f t="shared" si="5"/>
        <v>#DIV/0!</v>
      </c>
    </row>
    <row r="30" spans="1:16" ht="15.75">
      <c r="A30" s="6">
        <v>27</v>
      </c>
      <c r="B30" s="7" t="s">
        <v>22</v>
      </c>
      <c r="C30" s="8" t="s">
        <v>9</v>
      </c>
      <c r="D30" s="9">
        <v>500</v>
      </c>
      <c r="E30" s="60"/>
      <c r="F30" s="60"/>
      <c r="G30" s="60"/>
      <c r="H30" s="7"/>
      <c r="I30" s="60"/>
      <c r="J30" s="7"/>
      <c r="K30" s="73">
        <f t="shared" si="0"/>
        <v>0</v>
      </c>
      <c r="L30" s="73" t="e">
        <f t="shared" si="1"/>
        <v>#DIV/0!</v>
      </c>
      <c r="M30" s="73">
        <f t="shared" si="2"/>
        <v>0</v>
      </c>
      <c r="N30" s="73">
        <f t="shared" si="3"/>
        <v>0</v>
      </c>
      <c r="O30" s="73" t="e">
        <f t="shared" si="4"/>
        <v>#DIV/0!</v>
      </c>
      <c r="P30" s="73" t="e">
        <f t="shared" si="5"/>
        <v>#DIV/0!</v>
      </c>
    </row>
    <row r="31" spans="1:16" ht="15.75">
      <c r="A31" s="6">
        <v>28</v>
      </c>
      <c r="B31" s="7" t="s">
        <v>16</v>
      </c>
      <c r="C31" s="8" t="s">
        <v>8</v>
      </c>
      <c r="D31" s="9">
        <v>500</v>
      </c>
      <c r="E31" s="60"/>
      <c r="F31" s="60"/>
      <c r="G31" s="60"/>
      <c r="H31" s="7"/>
      <c r="I31" s="60"/>
      <c r="J31" s="7"/>
      <c r="K31" s="75">
        <f>J31*1.2</f>
        <v>0</v>
      </c>
      <c r="L31" s="9">
        <f>D31</f>
        <v>500</v>
      </c>
      <c r="M31" s="75">
        <f>J31</f>
        <v>0</v>
      </c>
      <c r="N31" s="75">
        <f t="shared" si="3"/>
        <v>0</v>
      </c>
      <c r="O31" s="75">
        <f>L31*M31</f>
        <v>0</v>
      </c>
      <c r="P31" s="75">
        <f t="shared" si="5"/>
        <v>0</v>
      </c>
    </row>
    <row r="32" spans="1:16" ht="31.5">
      <c r="A32" s="6">
        <v>29</v>
      </c>
      <c r="B32" s="7" t="s">
        <v>175</v>
      </c>
      <c r="C32" s="8" t="s">
        <v>32</v>
      </c>
      <c r="D32" s="9">
        <v>200</v>
      </c>
      <c r="E32" s="60"/>
      <c r="F32" s="60"/>
      <c r="G32" s="60"/>
      <c r="H32" s="7"/>
      <c r="I32" s="60"/>
      <c r="J32" s="7"/>
      <c r="K32" s="75">
        <f>J32*1.2</f>
        <v>0</v>
      </c>
      <c r="L32" s="9">
        <f>D32</f>
        <v>200</v>
      </c>
      <c r="M32" s="75">
        <f>J32</f>
        <v>0</v>
      </c>
      <c r="N32" s="75">
        <f t="shared" si="3"/>
        <v>0</v>
      </c>
      <c r="O32" s="75">
        <f>L32*M32</f>
        <v>0</v>
      </c>
      <c r="P32" s="75">
        <f t="shared" si="5"/>
        <v>0</v>
      </c>
    </row>
    <row r="33" spans="1:16" ht="31.5">
      <c r="A33" s="6">
        <v>30</v>
      </c>
      <c r="B33" s="7" t="s">
        <v>176</v>
      </c>
      <c r="C33" s="8" t="s">
        <v>8</v>
      </c>
      <c r="D33" s="9">
        <v>100</v>
      </c>
      <c r="E33" s="60"/>
      <c r="F33" s="60"/>
      <c r="G33" s="60"/>
      <c r="H33" s="7"/>
      <c r="I33" s="60"/>
      <c r="J33" s="7"/>
      <c r="K33" s="75">
        <f>J33*1.2</f>
        <v>0</v>
      </c>
      <c r="L33" s="9">
        <f>D33</f>
        <v>100</v>
      </c>
      <c r="M33" s="75">
        <f>J33</f>
        <v>0</v>
      </c>
      <c r="N33" s="75">
        <f t="shared" si="3"/>
        <v>0</v>
      </c>
      <c r="O33" s="75">
        <f>L33*M33</f>
        <v>0</v>
      </c>
      <c r="P33" s="75">
        <f t="shared" si="5"/>
        <v>0</v>
      </c>
    </row>
    <row r="34" spans="1:16" ht="15.75">
      <c r="A34" s="76" t="s">
        <v>171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5" t="e">
        <f>SUM(O4:O33)</f>
        <v>#DIV/0!</v>
      </c>
      <c r="P34" s="75" t="e">
        <f>O34*1.2</f>
        <v>#DIV/0!</v>
      </c>
    </row>
    <row r="36" ht="15.75">
      <c r="B36" s="5" t="s">
        <v>153</v>
      </c>
    </row>
  </sheetData>
  <sheetProtection/>
  <mergeCells count="2">
    <mergeCell ref="A34:N34"/>
    <mergeCell ref="A1:P1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3.28125" style="46" bestFit="1" customWidth="1"/>
    <col min="2" max="2" width="47.28125" style="46" customWidth="1"/>
    <col min="3" max="3" width="4.7109375" style="46" bestFit="1" customWidth="1"/>
    <col min="4" max="4" width="6.8515625" style="46" bestFit="1" customWidth="1"/>
    <col min="5" max="9" width="3.8515625" style="46" bestFit="1" customWidth="1"/>
    <col min="10" max="11" width="6.8515625" style="46" bestFit="1" customWidth="1"/>
    <col min="12" max="16384" width="9.140625" style="46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s="53" customFormat="1" ht="15.75">
      <c r="A2" s="51">
        <v>10</v>
      </c>
      <c r="B2" s="52" t="s">
        <v>67</v>
      </c>
      <c r="C2" s="52"/>
      <c r="D2" s="51"/>
    </row>
    <row r="3" spans="1:16" s="32" customFormat="1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110.25">
      <c r="A4" s="8">
        <v>1</v>
      </c>
      <c r="B4" s="7" t="s">
        <v>147</v>
      </c>
      <c r="C4" s="36" t="s">
        <v>58</v>
      </c>
      <c r="D4" s="56">
        <v>500</v>
      </c>
      <c r="E4" s="60"/>
      <c r="F4" s="60"/>
      <c r="G4" s="60"/>
      <c r="H4" s="7"/>
      <c r="I4" s="60"/>
      <c r="J4" s="70"/>
      <c r="K4" s="73">
        <f aca="true" t="shared" si="0" ref="K4:K9">J4*1.2</f>
        <v>0</v>
      </c>
      <c r="L4" s="73" t="e">
        <f aca="true" t="shared" si="1" ref="L4:L9">D4/I4</f>
        <v>#DIV/0!</v>
      </c>
      <c r="M4" s="73">
        <f aca="true" t="shared" si="2" ref="M4:M9">I4*J4</f>
        <v>0</v>
      </c>
      <c r="N4" s="73">
        <f aca="true" t="shared" si="3" ref="N4:N9">M4*1.2</f>
        <v>0</v>
      </c>
      <c r="O4" s="73" t="e">
        <f aca="true" t="shared" si="4" ref="O4:O9">M4*L4</f>
        <v>#DIV/0!</v>
      </c>
      <c r="P4" s="73" t="e">
        <f>O4*1.2</f>
        <v>#DIV/0!</v>
      </c>
    </row>
    <row r="5" spans="1:16" ht="110.25">
      <c r="A5" s="8">
        <f>A4+1</f>
        <v>2</v>
      </c>
      <c r="B5" s="7" t="s">
        <v>148</v>
      </c>
      <c r="C5" s="36" t="s">
        <v>58</v>
      </c>
      <c r="D5" s="56">
        <v>500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 t="shared" si="1"/>
        <v>#DIV/0!</v>
      </c>
      <c r="M5" s="73">
        <f t="shared" si="2"/>
        <v>0</v>
      </c>
      <c r="N5" s="73">
        <f t="shared" si="3"/>
        <v>0</v>
      </c>
      <c r="O5" s="73" t="e">
        <f t="shared" si="4"/>
        <v>#DIV/0!</v>
      </c>
      <c r="P5" s="73" t="e">
        <f aca="true" t="shared" si="5" ref="P5:P10">O5*1.2</f>
        <v>#DIV/0!</v>
      </c>
    </row>
    <row r="6" spans="1:16" ht="94.5">
      <c r="A6" s="8">
        <f>A5+1</f>
        <v>3</v>
      </c>
      <c r="B6" s="7" t="s">
        <v>146</v>
      </c>
      <c r="C6" s="36" t="s">
        <v>58</v>
      </c>
      <c r="D6" s="56">
        <v>1000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1"/>
        <v>#DIV/0!</v>
      </c>
      <c r="M6" s="73">
        <f t="shared" si="2"/>
        <v>0</v>
      </c>
      <c r="N6" s="73">
        <f t="shared" si="3"/>
        <v>0</v>
      </c>
      <c r="O6" s="73" t="e">
        <f t="shared" si="4"/>
        <v>#DIV/0!</v>
      </c>
      <c r="P6" s="73" t="e">
        <f t="shared" si="5"/>
        <v>#DIV/0!</v>
      </c>
    </row>
    <row r="7" spans="1:16" ht="110.25">
      <c r="A7" s="8">
        <f>A6+1</f>
        <v>4</v>
      </c>
      <c r="B7" s="7" t="s">
        <v>149</v>
      </c>
      <c r="C7" s="36" t="s">
        <v>58</v>
      </c>
      <c r="D7" s="56">
        <v>1000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1"/>
        <v>#DIV/0!</v>
      </c>
      <c r="M7" s="73">
        <f t="shared" si="2"/>
        <v>0</v>
      </c>
      <c r="N7" s="73">
        <f t="shared" si="3"/>
        <v>0</v>
      </c>
      <c r="O7" s="73" t="e">
        <f t="shared" si="4"/>
        <v>#DIV/0!</v>
      </c>
      <c r="P7" s="73" t="e">
        <f t="shared" si="5"/>
        <v>#DIV/0!</v>
      </c>
    </row>
    <row r="8" spans="1:16" ht="141.75">
      <c r="A8" s="8">
        <f>A7+1</f>
        <v>5</v>
      </c>
      <c r="B8" s="7" t="s">
        <v>150</v>
      </c>
      <c r="C8" s="36" t="s">
        <v>152</v>
      </c>
      <c r="D8" s="56">
        <v>1000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1"/>
        <v>#DIV/0!</v>
      </c>
      <c r="M8" s="73">
        <f t="shared" si="2"/>
        <v>0</v>
      </c>
      <c r="N8" s="73">
        <f t="shared" si="3"/>
        <v>0</v>
      </c>
      <c r="O8" s="73" t="e">
        <f t="shared" si="4"/>
        <v>#DIV/0!</v>
      </c>
      <c r="P8" s="73" t="e">
        <f t="shared" si="5"/>
        <v>#DIV/0!</v>
      </c>
    </row>
    <row r="9" spans="1:16" ht="141.75">
      <c r="A9" s="8">
        <f>A8+1</f>
        <v>6</v>
      </c>
      <c r="B9" s="7" t="s">
        <v>151</v>
      </c>
      <c r="C9" s="36" t="s">
        <v>152</v>
      </c>
      <c r="D9" s="56">
        <v>1000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1"/>
        <v>#DIV/0!</v>
      </c>
      <c r="M9" s="73">
        <f t="shared" si="2"/>
        <v>0</v>
      </c>
      <c r="N9" s="73">
        <f t="shared" si="3"/>
        <v>0</v>
      </c>
      <c r="O9" s="73" t="e">
        <f t="shared" si="4"/>
        <v>#DIV/0!</v>
      </c>
      <c r="P9" s="73" t="e">
        <f t="shared" si="5"/>
        <v>#DIV/0!</v>
      </c>
    </row>
    <row r="10" spans="1:16" ht="15.75">
      <c r="A10" s="78" t="s">
        <v>171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4" t="e">
        <f>SUM(O4:O9)</f>
        <v>#DIV/0!</v>
      </c>
      <c r="P10" s="74" t="e">
        <f t="shared" si="5"/>
        <v>#DIV/0!</v>
      </c>
    </row>
    <row r="12" ht="15.75">
      <c r="B12" s="46" t="s">
        <v>153</v>
      </c>
    </row>
  </sheetData>
  <sheetProtection/>
  <mergeCells count="2">
    <mergeCell ref="A10:N10"/>
    <mergeCell ref="A1:P1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11" bestFit="1" customWidth="1"/>
    <col min="2" max="2" width="22.421875" style="5" customWidth="1"/>
    <col min="3" max="3" width="4.00390625" style="11" bestFit="1" customWidth="1"/>
    <col min="4" max="4" width="6.8515625" style="5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5" width="8.421875" style="5" bestFit="1" customWidth="1"/>
    <col min="16" max="16384" width="9.140625" style="5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ht="15.75">
      <c r="A2" s="13">
        <v>2</v>
      </c>
      <c r="B2" s="14" t="s">
        <v>29</v>
      </c>
      <c r="C2" s="8"/>
      <c r="D2" s="15"/>
    </row>
    <row r="3" spans="1:16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15.75">
      <c r="A4" s="6">
        <v>1</v>
      </c>
      <c r="B4" s="7" t="s">
        <v>91</v>
      </c>
      <c r="C4" s="8" t="s">
        <v>12</v>
      </c>
      <c r="D4" s="15">
        <v>480</v>
      </c>
      <c r="E4" s="60"/>
      <c r="F4" s="60"/>
      <c r="G4" s="60"/>
      <c r="H4" s="7"/>
      <c r="I4" s="60"/>
      <c r="J4" s="7"/>
      <c r="K4" s="73">
        <f aca="true" t="shared" si="0" ref="K4:K10">J4*1.2</f>
        <v>0</v>
      </c>
      <c r="L4" s="73" t="e">
        <f>D4/I4</f>
        <v>#DIV/0!</v>
      </c>
      <c r="M4" s="73">
        <f>I4*J4</f>
        <v>0</v>
      </c>
      <c r="N4" s="73">
        <f aca="true" t="shared" si="1" ref="N4:N10">M4*1.2</f>
        <v>0</v>
      </c>
      <c r="O4" s="73" t="e">
        <f>M4*L4</f>
        <v>#DIV/0!</v>
      </c>
      <c r="P4" s="73" t="e">
        <f aca="true" t="shared" si="2" ref="P4:P10">O4*1.2</f>
        <v>#DIV/0!</v>
      </c>
    </row>
    <row r="5" spans="1:16" ht="15.75">
      <c r="A5" s="6">
        <v>2</v>
      </c>
      <c r="B5" s="7" t="s">
        <v>92</v>
      </c>
      <c r="C5" s="8" t="s">
        <v>12</v>
      </c>
      <c r="D5" s="15">
        <v>800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>D5/I5</f>
        <v>#DIV/0!</v>
      </c>
      <c r="M5" s="73">
        <f>I5*J5</f>
        <v>0</v>
      </c>
      <c r="N5" s="73">
        <f t="shared" si="1"/>
        <v>0</v>
      </c>
      <c r="O5" s="73" t="e">
        <f>M5*L5</f>
        <v>#DIV/0!</v>
      </c>
      <c r="P5" s="73" t="e">
        <f t="shared" si="2"/>
        <v>#DIV/0!</v>
      </c>
    </row>
    <row r="6" spans="1:16" ht="15.75">
      <c r="A6" s="6">
        <v>3</v>
      </c>
      <c r="B6" s="7" t="s">
        <v>93</v>
      </c>
      <c r="C6" s="8" t="s">
        <v>12</v>
      </c>
      <c r="D6" s="15">
        <v>480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>D6/I6</f>
        <v>#DIV/0!</v>
      </c>
      <c r="M6" s="73">
        <f>I6*J6</f>
        <v>0</v>
      </c>
      <c r="N6" s="73">
        <f t="shared" si="1"/>
        <v>0</v>
      </c>
      <c r="O6" s="73" t="e">
        <f>M6*L6</f>
        <v>#DIV/0!</v>
      </c>
      <c r="P6" s="73" t="e">
        <f t="shared" si="2"/>
        <v>#DIV/0!</v>
      </c>
    </row>
    <row r="7" spans="1:16" ht="15.75">
      <c r="A7" s="6">
        <v>4</v>
      </c>
      <c r="B7" s="10" t="s">
        <v>94</v>
      </c>
      <c r="C7" s="8" t="s">
        <v>12</v>
      </c>
      <c r="D7" s="15">
        <f>200*0.6</f>
        <v>120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>D7/I7</f>
        <v>#DIV/0!</v>
      </c>
      <c r="M7" s="73">
        <f>I7*J7</f>
        <v>0</v>
      </c>
      <c r="N7" s="73">
        <f t="shared" si="1"/>
        <v>0</v>
      </c>
      <c r="O7" s="73" t="e">
        <f>M7*L7</f>
        <v>#DIV/0!</v>
      </c>
      <c r="P7" s="73" t="e">
        <f t="shared" si="2"/>
        <v>#DIV/0!</v>
      </c>
    </row>
    <row r="8" spans="1:16" ht="15.75">
      <c r="A8" s="6">
        <v>5</v>
      </c>
      <c r="B8" s="10" t="s">
        <v>95</v>
      </c>
      <c r="C8" s="8" t="s">
        <v>12</v>
      </c>
      <c r="D8" s="15">
        <f>100*0.72</f>
        <v>72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>D8/I8</f>
        <v>#DIV/0!</v>
      </c>
      <c r="M8" s="73">
        <f>I8*J8</f>
        <v>0</v>
      </c>
      <c r="N8" s="73">
        <f t="shared" si="1"/>
        <v>0</v>
      </c>
      <c r="O8" s="73" t="e">
        <f>M8*L8</f>
        <v>#DIV/0!</v>
      </c>
      <c r="P8" s="73" t="e">
        <f t="shared" si="2"/>
        <v>#DIV/0!</v>
      </c>
    </row>
    <row r="9" spans="1:16" ht="31.5">
      <c r="A9" s="6">
        <v>6</v>
      </c>
      <c r="B9" s="10" t="s">
        <v>144</v>
      </c>
      <c r="C9" s="8" t="s">
        <v>140</v>
      </c>
      <c r="D9" s="15">
        <v>320</v>
      </c>
      <c r="E9" s="60"/>
      <c r="F9" s="60"/>
      <c r="G9" s="60"/>
      <c r="H9" s="7"/>
      <c r="I9" s="60"/>
      <c r="J9" s="7"/>
      <c r="K9" s="75">
        <f t="shared" si="0"/>
        <v>0</v>
      </c>
      <c r="L9" s="9">
        <f>D9</f>
        <v>320</v>
      </c>
      <c r="M9" s="75">
        <f>J9</f>
        <v>0</v>
      </c>
      <c r="N9" s="75">
        <f t="shared" si="1"/>
        <v>0</v>
      </c>
      <c r="O9" s="75">
        <f>L9*M9</f>
        <v>0</v>
      </c>
      <c r="P9" s="75">
        <f t="shared" si="2"/>
        <v>0</v>
      </c>
    </row>
    <row r="10" spans="1:16" ht="15.75">
      <c r="A10" s="6">
        <v>7</v>
      </c>
      <c r="B10" s="7" t="s">
        <v>96</v>
      </c>
      <c r="C10" s="8" t="s">
        <v>104</v>
      </c>
      <c r="D10" s="15">
        <v>300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>D10/I10</f>
        <v>#DIV/0!</v>
      </c>
      <c r="M10" s="73">
        <f>I10*J10</f>
        <v>0</v>
      </c>
      <c r="N10" s="73">
        <f t="shared" si="1"/>
        <v>0</v>
      </c>
      <c r="O10" s="73" t="e">
        <f>M10*L10</f>
        <v>#DIV/0!</v>
      </c>
      <c r="P10" s="73" t="e">
        <f t="shared" si="2"/>
        <v>#DIV/0!</v>
      </c>
    </row>
    <row r="11" spans="1:16" ht="15.75">
      <c r="A11" s="6">
        <v>8</v>
      </c>
      <c r="B11" s="7" t="s">
        <v>97</v>
      </c>
      <c r="C11" s="8" t="s">
        <v>12</v>
      </c>
      <c r="D11" s="15">
        <v>120</v>
      </c>
      <c r="E11" s="60"/>
      <c r="F11" s="60"/>
      <c r="G11" s="60"/>
      <c r="H11" s="7"/>
      <c r="I11" s="60"/>
      <c r="J11" s="7"/>
      <c r="K11" s="73">
        <f aca="true" t="shared" si="3" ref="K11:K17">J11*1.2</f>
        <v>0</v>
      </c>
      <c r="L11" s="73" t="e">
        <f aca="true" t="shared" si="4" ref="L11:L17">D11/I11</f>
        <v>#DIV/0!</v>
      </c>
      <c r="M11" s="73">
        <f aca="true" t="shared" si="5" ref="M11:M17">I11*J11</f>
        <v>0</v>
      </c>
      <c r="N11" s="73">
        <f aca="true" t="shared" si="6" ref="N11:N17">M11*1.2</f>
        <v>0</v>
      </c>
      <c r="O11" s="73" t="e">
        <f aca="true" t="shared" si="7" ref="O11:O17">M11*L11</f>
        <v>#DIV/0!</v>
      </c>
      <c r="P11" s="73" t="e">
        <f aca="true" t="shared" si="8" ref="P11:P17">O11*1.2</f>
        <v>#DIV/0!</v>
      </c>
    </row>
    <row r="12" spans="1:16" ht="15.75">
      <c r="A12" s="6">
        <v>9</v>
      </c>
      <c r="B12" s="7" t="s">
        <v>98</v>
      </c>
      <c r="C12" s="8" t="s">
        <v>12</v>
      </c>
      <c r="D12" s="15">
        <v>9</v>
      </c>
      <c r="E12" s="60"/>
      <c r="F12" s="60"/>
      <c r="G12" s="60"/>
      <c r="H12" s="7"/>
      <c r="I12" s="60"/>
      <c r="J12" s="7"/>
      <c r="K12" s="73">
        <f t="shared" si="3"/>
        <v>0</v>
      </c>
      <c r="L12" s="73" t="e">
        <f t="shared" si="4"/>
        <v>#DIV/0!</v>
      </c>
      <c r="M12" s="73">
        <f t="shared" si="5"/>
        <v>0</v>
      </c>
      <c r="N12" s="73">
        <f t="shared" si="6"/>
        <v>0</v>
      </c>
      <c r="O12" s="73" t="e">
        <f t="shared" si="7"/>
        <v>#DIV/0!</v>
      </c>
      <c r="P12" s="73" t="e">
        <f t="shared" si="8"/>
        <v>#DIV/0!</v>
      </c>
    </row>
    <row r="13" spans="1:16" ht="15.75">
      <c r="A13" s="6">
        <v>10</v>
      </c>
      <c r="B13" s="7" t="s">
        <v>99</v>
      </c>
      <c r="C13" s="8" t="s">
        <v>12</v>
      </c>
      <c r="D13" s="15">
        <v>20</v>
      </c>
      <c r="E13" s="60"/>
      <c r="F13" s="60"/>
      <c r="G13" s="60"/>
      <c r="H13" s="7"/>
      <c r="I13" s="60"/>
      <c r="J13" s="7"/>
      <c r="K13" s="73">
        <f t="shared" si="3"/>
        <v>0</v>
      </c>
      <c r="L13" s="73" t="e">
        <f t="shared" si="4"/>
        <v>#DIV/0!</v>
      </c>
      <c r="M13" s="73">
        <f t="shared" si="5"/>
        <v>0</v>
      </c>
      <c r="N13" s="73">
        <f t="shared" si="6"/>
        <v>0</v>
      </c>
      <c r="O13" s="73" t="e">
        <f t="shared" si="7"/>
        <v>#DIV/0!</v>
      </c>
      <c r="P13" s="73" t="e">
        <f t="shared" si="8"/>
        <v>#DIV/0!</v>
      </c>
    </row>
    <row r="14" spans="1:16" ht="15.75">
      <c r="A14" s="6">
        <v>11</v>
      </c>
      <c r="B14" s="7" t="s">
        <v>100</v>
      </c>
      <c r="C14" s="8" t="s">
        <v>12</v>
      </c>
      <c r="D14" s="15">
        <v>4</v>
      </c>
      <c r="E14" s="60"/>
      <c r="F14" s="60"/>
      <c r="G14" s="60"/>
      <c r="H14" s="7"/>
      <c r="I14" s="60"/>
      <c r="J14" s="7"/>
      <c r="K14" s="73">
        <f t="shared" si="3"/>
        <v>0</v>
      </c>
      <c r="L14" s="73" t="e">
        <f t="shared" si="4"/>
        <v>#DIV/0!</v>
      </c>
      <c r="M14" s="73">
        <f t="shared" si="5"/>
        <v>0</v>
      </c>
      <c r="N14" s="73">
        <f t="shared" si="6"/>
        <v>0</v>
      </c>
      <c r="O14" s="73" t="e">
        <f t="shared" si="7"/>
        <v>#DIV/0!</v>
      </c>
      <c r="P14" s="73" t="e">
        <f t="shared" si="8"/>
        <v>#DIV/0!</v>
      </c>
    </row>
    <row r="15" spans="1:16" ht="15.75">
      <c r="A15" s="6">
        <v>12</v>
      </c>
      <c r="B15" s="7" t="s">
        <v>101</v>
      </c>
      <c r="C15" s="8" t="s">
        <v>12</v>
      </c>
      <c r="D15" s="15">
        <v>1</v>
      </c>
      <c r="E15" s="60"/>
      <c r="F15" s="60"/>
      <c r="G15" s="60"/>
      <c r="H15" s="7"/>
      <c r="I15" s="60"/>
      <c r="J15" s="7"/>
      <c r="K15" s="73">
        <f t="shared" si="3"/>
        <v>0</v>
      </c>
      <c r="L15" s="73" t="e">
        <f t="shared" si="4"/>
        <v>#DIV/0!</v>
      </c>
      <c r="M15" s="73">
        <f t="shared" si="5"/>
        <v>0</v>
      </c>
      <c r="N15" s="73">
        <f t="shared" si="6"/>
        <v>0</v>
      </c>
      <c r="O15" s="73" t="e">
        <f t="shared" si="7"/>
        <v>#DIV/0!</v>
      </c>
      <c r="P15" s="73" t="e">
        <f t="shared" si="8"/>
        <v>#DIV/0!</v>
      </c>
    </row>
    <row r="16" spans="1:16" ht="15.75">
      <c r="A16" s="6">
        <v>13</v>
      </c>
      <c r="B16" s="7" t="s">
        <v>102</v>
      </c>
      <c r="C16" s="8" t="s">
        <v>12</v>
      </c>
      <c r="D16" s="15">
        <v>1</v>
      </c>
      <c r="E16" s="60"/>
      <c r="F16" s="60"/>
      <c r="G16" s="60"/>
      <c r="H16" s="7"/>
      <c r="I16" s="60"/>
      <c r="J16" s="7"/>
      <c r="K16" s="73">
        <f t="shared" si="3"/>
        <v>0</v>
      </c>
      <c r="L16" s="73" t="e">
        <f t="shared" si="4"/>
        <v>#DIV/0!</v>
      </c>
      <c r="M16" s="73">
        <f t="shared" si="5"/>
        <v>0</v>
      </c>
      <c r="N16" s="73">
        <f t="shared" si="6"/>
        <v>0</v>
      </c>
      <c r="O16" s="73" t="e">
        <f t="shared" si="7"/>
        <v>#DIV/0!</v>
      </c>
      <c r="P16" s="73" t="e">
        <f t="shared" si="8"/>
        <v>#DIV/0!</v>
      </c>
    </row>
    <row r="17" spans="1:16" ht="15.75">
      <c r="A17" s="6">
        <v>14</v>
      </c>
      <c r="B17" s="7" t="s">
        <v>103</v>
      </c>
      <c r="C17" s="8" t="s">
        <v>12</v>
      </c>
      <c r="D17" s="15">
        <v>10</v>
      </c>
      <c r="E17" s="60"/>
      <c r="F17" s="60"/>
      <c r="G17" s="60"/>
      <c r="H17" s="7"/>
      <c r="I17" s="60"/>
      <c r="J17" s="7"/>
      <c r="K17" s="73">
        <f t="shared" si="3"/>
        <v>0</v>
      </c>
      <c r="L17" s="73" t="e">
        <f t="shared" si="4"/>
        <v>#DIV/0!</v>
      </c>
      <c r="M17" s="73">
        <f t="shared" si="5"/>
        <v>0</v>
      </c>
      <c r="N17" s="73">
        <f t="shared" si="6"/>
        <v>0</v>
      </c>
      <c r="O17" s="73" t="e">
        <f t="shared" si="7"/>
        <v>#DIV/0!</v>
      </c>
      <c r="P17" s="73" t="e">
        <f t="shared" si="8"/>
        <v>#DIV/0!</v>
      </c>
    </row>
    <row r="18" spans="1:16" ht="15.75">
      <c r="A18" s="76" t="s">
        <v>171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5" t="e">
        <f>SUM(O4:O17)</f>
        <v>#DIV/0!</v>
      </c>
      <c r="P18" s="75" t="e">
        <f>O18*1.2</f>
        <v>#DIV/0!</v>
      </c>
    </row>
    <row r="22" ht="15.75">
      <c r="B22" s="5" t="s">
        <v>108</v>
      </c>
    </row>
    <row r="23" ht="15.75">
      <c r="B23" s="5" t="s">
        <v>154</v>
      </c>
    </row>
    <row r="24" ht="15.75">
      <c r="B24" s="5" t="s">
        <v>105</v>
      </c>
    </row>
  </sheetData>
  <sheetProtection/>
  <mergeCells count="2">
    <mergeCell ref="A1:P1"/>
    <mergeCell ref="A18:N18"/>
  </mergeCells>
  <printOptions/>
  <pageMargins left="0" right="0" top="0.1968503937007874" bottom="0.1968503937007874" header="0.35433070866141736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57421875" style="29" bestFit="1" customWidth="1"/>
    <col min="2" max="2" width="44.421875" style="22" customWidth="1"/>
    <col min="3" max="3" width="7.00390625" style="21" customWidth="1"/>
    <col min="4" max="4" width="6.8515625" style="22" bestFit="1" customWidth="1"/>
    <col min="5" max="9" width="3.8515625" style="23" bestFit="1" customWidth="1"/>
    <col min="10" max="11" width="6.8515625" style="23" bestFit="1" customWidth="1"/>
    <col min="12" max="12" width="8.421875" style="23" bestFit="1" customWidth="1"/>
    <col min="13" max="14" width="6.28125" style="23" bestFit="1" customWidth="1"/>
    <col min="15" max="15" width="8.421875" style="23" bestFit="1" customWidth="1"/>
    <col min="16" max="16384" width="9.140625" style="23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" ht="15.75">
      <c r="A2" s="16">
        <v>3</v>
      </c>
      <c r="B2" s="17" t="s">
        <v>106</v>
      </c>
    </row>
    <row r="3" spans="1:2" ht="15.75">
      <c r="A3" s="16"/>
      <c r="B3" s="17"/>
    </row>
    <row r="4" spans="1:16" s="24" customFormat="1" ht="195.75">
      <c r="A4" s="71" t="s">
        <v>169</v>
      </c>
      <c r="B4" s="71" t="s">
        <v>36</v>
      </c>
      <c r="C4" s="65" t="s">
        <v>161</v>
      </c>
      <c r="D4" s="57" t="s">
        <v>162</v>
      </c>
      <c r="E4" s="57" t="s">
        <v>155</v>
      </c>
      <c r="F4" s="57" t="s">
        <v>156</v>
      </c>
      <c r="G4" s="58" t="s">
        <v>157</v>
      </c>
      <c r="H4" s="58" t="s">
        <v>158</v>
      </c>
      <c r="I4" s="59" t="s">
        <v>159</v>
      </c>
      <c r="J4" s="66" t="s">
        <v>163</v>
      </c>
      <c r="K4" s="66" t="s">
        <v>164</v>
      </c>
      <c r="L4" s="67" t="s">
        <v>160</v>
      </c>
      <c r="M4" s="68" t="s">
        <v>165</v>
      </c>
      <c r="N4" s="68" t="s">
        <v>166</v>
      </c>
      <c r="O4" s="69" t="s">
        <v>167</v>
      </c>
      <c r="P4" s="69" t="s">
        <v>168</v>
      </c>
    </row>
    <row r="5" spans="1:16" ht="15.75">
      <c r="A5" s="8">
        <v>1</v>
      </c>
      <c r="B5" s="10" t="s">
        <v>110</v>
      </c>
      <c r="C5" s="36" t="s">
        <v>68</v>
      </c>
      <c r="D5" s="56">
        <v>2000</v>
      </c>
      <c r="E5" s="60"/>
      <c r="F5" s="60"/>
      <c r="G5" s="60"/>
      <c r="H5" s="7"/>
      <c r="I5" s="60"/>
      <c r="J5" s="7"/>
      <c r="K5" s="73">
        <f aca="true" t="shared" si="0" ref="K5:K19">J5*1.2</f>
        <v>0</v>
      </c>
      <c r="L5" s="73" t="e">
        <f>D5/I5</f>
        <v>#DIV/0!</v>
      </c>
      <c r="M5" s="73">
        <f>I5*J5</f>
        <v>0</v>
      </c>
      <c r="N5" s="73">
        <f aca="true" t="shared" si="1" ref="N5:N19">M5*1.2</f>
        <v>0</v>
      </c>
      <c r="O5" s="73" t="e">
        <f>M5*L5</f>
        <v>#DIV/0!</v>
      </c>
      <c r="P5" s="73" t="e">
        <f aca="true" t="shared" si="2" ref="P5:P19">O5*1.2</f>
        <v>#DIV/0!</v>
      </c>
    </row>
    <row r="6" spans="1:16" ht="15.75">
      <c r="A6" s="8">
        <v>2</v>
      </c>
      <c r="B6" s="10" t="s">
        <v>109</v>
      </c>
      <c r="C6" s="48" t="s">
        <v>68</v>
      </c>
      <c r="D6" s="54">
        <v>6400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aca="true" t="shared" si="3" ref="L6:L19">D6/I6</f>
        <v>#DIV/0!</v>
      </c>
      <c r="M6" s="73">
        <f aca="true" t="shared" si="4" ref="M6:M19">I6*J6</f>
        <v>0</v>
      </c>
      <c r="N6" s="73">
        <f t="shared" si="1"/>
        <v>0</v>
      </c>
      <c r="O6" s="73" t="e">
        <f aca="true" t="shared" si="5" ref="O6:O19">M6*L6</f>
        <v>#DIV/0!</v>
      </c>
      <c r="P6" s="73" t="e">
        <f t="shared" si="2"/>
        <v>#DIV/0!</v>
      </c>
    </row>
    <row r="7" spans="1:16" ht="47.25">
      <c r="A7" s="8">
        <v>3</v>
      </c>
      <c r="B7" s="10" t="s">
        <v>121</v>
      </c>
      <c r="C7" s="36" t="s">
        <v>69</v>
      </c>
      <c r="D7" s="56">
        <v>1000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3"/>
        <v>#DIV/0!</v>
      </c>
      <c r="M7" s="73">
        <f t="shared" si="4"/>
        <v>0</v>
      </c>
      <c r="N7" s="73">
        <f t="shared" si="1"/>
        <v>0</v>
      </c>
      <c r="O7" s="73" t="e">
        <f t="shared" si="5"/>
        <v>#DIV/0!</v>
      </c>
      <c r="P7" s="73" t="e">
        <f t="shared" si="2"/>
        <v>#DIV/0!</v>
      </c>
    </row>
    <row r="8" spans="1:16" ht="47.25">
      <c r="A8" s="8">
        <v>4</v>
      </c>
      <c r="B8" s="10" t="s">
        <v>122</v>
      </c>
      <c r="C8" s="36" t="s">
        <v>7</v>
      </c>
      <c r="D8" s="56">
        <v>100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3"/>
        <v>#DIV/0!</v>
      </c>
      <c r="M8" s="73">
        <f t="shared" si="4"/>
        <v>0</v>
      </c>
      <c r="N8" s="73">
        <f t="shared" si="1"/>
        <v>0</v>
      </c>
      <c r="O8" s="73" t="e">
        <f t="shared" si="5"/>
        <v>#DIV/0!</v>
      </c>
      <c r="P8" s="73" t="e">
        <f t="shared" si="2"/>
        <v>#DIV/0!</v>
      </c>
    </row>
    <row r="9" spans="1:16" ht="31.5">
      <c r="A9" s="8">
        <v>5</v>
      </c>
      <c r="B9" s="10" t="s">
        <v>123</v>
      </c>
      <c r="C9" s="36" t="s">
        <v>68</v>
      </c>
      <c r="D9" s="56">
        <v>1000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3"/>
        <v>#DIV/0!</v>
      </c>
      <c r="M9" s="73">
        <f t="shared" si="4"/>
        <v>0</v>
      </c>
      <c r="N9" s="73">
        <f t="shared" si="1"/>
        <v>0</v>
      </c>
      <c r="O9" s="73" t="e">
        <f t="shared" si="5"/>
        <v>#DIV/0!</v>
      </c>
      <c r="P9" s="73" t="e">
        <f t="shared" si="2"/>
        <v>#DIV/0!</v>
      </c>
    </row>
    <row r="10" spans="1:16" ht="15.75">
      <c r="A10" s="8">
        <v>6</v>
      </c>
      <c r="B10" s="10" t="s">
        <v>112</v>
      </c>
      <c r="C10" s="36" t="s">
        <v>69</v>
      </c>
      <c r="D10" s="56">
        <v>1800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3"/>
        <v>#DIV/0!</v>
      </c>
      <c r="M10" s="73">
        <f t="shared" si="4"/>
        <v>0</v>
      </c>
      <c r="N10" s="73">
        <f t="shared" si="1"/>
        <v>0</v>
      </c>
      <c r="O10" s="73" t="e">
        <f t="shared" si="5"/>
        <v>#DIV/0!</v>
      </c>
      <c r="P10" s="73" t="e">
        <f t="shared" si="2"/>
        <v>#DIV/0!</v>
      </c>
    </row>
    <row r="11" spans="1:16" ht="31.5">
      <c r="A11" s="8">
        <v>7</v>
      </c>
      <c r="B11" s="7" t="s">
        <v>113</v>
      </c>
      <c r="C11" s="36" t="s">
        <v>111</v>
      </c>
      <c r="D11" s="56">
        <v>600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 t="shared" si="3"/>
        <v>#DIV/0!</v>
      </c>
      <c r="M11" s="73">
        <f t="shared" si="4"/>
        <v>0</v>
      </c>
      <c r="N11" s="73">
        <f t="shared" si="1"/>
        <v>0</v>
      </c>
      <c r="O11" s="73" t="e">
        <f t="shared" si="5"/>
        <v>#DIV/0!</v>
      </c>
      <c r="P11" s="73" t="e">
        <f t="shared" si="2"/>
        <v>#DIV/0!</v>
      </c>
    </row>
    <row r="12" spans="1:16" ht="15.75">
      <c r="A12" s="8">
        <v>8</v>
      </c>
      <c r="B12" s="10" t="s">
        <v>114</v>
      </c>
      <c r="C12" s="36" t="s">
        <v>69</v>
      </c>
      <c r="D12" s="56">
        <v>1800</v>
      </c>
      <c r="E12" s="60"/>
      <c r="F12" s="60"/>
      <c r="G12" s="60"/>
      <c r="H12" s="7"/>
      <c r="I12" s="60"/>
      <c r="J12" s="7"/>
      <c r="K12" s="73">
        <f t="shared" si="0"/>
        <v>0</v>
      </c>
      <c r="L12" s="73" t="e">
        <f t="shared" si="3"/>
        <v>#DIV/0!</v>
      </c>
      <c r="M12" s="73">
        <f t="shared" si="4"/>
        <v>0</v>
      </c>
      <c r="N12" s="73">
        <f t="shared" si="1"/>
        <v>0</v>
      </c>
      <c r="O12" s="73" t="e">
        <f t="shared" si="5"/>
        <v>#DIV/0!</v>
      </c>
      <c r="P12" s="73" t="e">
        <f t="shared" si="2"/>
        <v>#DIV/0!</v>
      </c>
    </row>
    <row r="13" spans="1:16" ht="31.5">
      <c r="A13" s="8">
        <v>9</v>
      </c>
      <c r="B13" s="10" t="s">
        <v>115</v>
      </c>
      <c r="C13" s="36" t="s">
        <v>111</v>
      </c>
      <c r="D13" s="56">
        <v>3000</v>
      </c>
      <c r="E13" s="60"/>
      <c r="F13" s="60"/>
      <c r="G13" s="60"/>
      <c r="H13" s="7"/>
      <c r="I13" s="60"/>
      <c r="J13" s="7"/>
      <c r="K13" s="73">
        <f t="shared" si="0"/>
        <v>0</v>
      </c>
      <c r="L13" s="73" t="e">
        <f t="shared" si="3"/>
        <v>#DIV/0!</v>
      </c>
      <c r="M13" s="73">
        <f t="shared" si="4"/>
        <v>0</v>
      </c>
      <c r="N13" s="73">
        <f t="shared" si="1"/>
        <v>0</v>
      </c>
      <c r="O13" s="73" t="e">
        <f t="shared" si="5"/>
        <v>#DIV/0!</v>
      </c>
      <c r="P13" s="73" t="e">
        <f t="shared" si="2"/>
        <v>#DIV/0!</v>
      </c>
    </row>
    <row r="14" spans="1:16" ht="31.5">
      <c r="A14" s="8">
        <v>10</v>
      </c>
      <c r="B14" s="10" t="s">
        <v>116</v>
      </c>
      <c r="C14" s="36" t="s">
        <v>68</v>
      </c>
      <c r="D14" s="56">
        <v>5000</v>
      </c>
      <c r="E14" s="60"/>
      <c r="F14" s="60"/>
      <c r="G14" s="60"/>
      <c r="H14" s="7"/>
      <c r="I14" s="60"/>
      <c r="J14" s="7"/>
      <c r="K14" s="73">
        <f t="shared" si="0"/>
        <v>0</v>
      </c>
      <c r="L14" s="73" t="e">
        <f t="shared" si="3"/>
        <v>#DIV/0!</v>
      </c>
      <c r="M14" s="73">
        <f t="shared" si="4"/>
        <v>0</v>
      </c>
      <c r="N14" s="73">
        <f t="shared" si="1"/>
        <v>0</v>
      </c>
      <c r="O14" s="73" t="e">
        <f t="shared" si="5"/>
        <v>#DIV/0!</v>
      </c>
      <c r="P14" s="73" t="e">
        <f t="shared" si="2"/>
        <v>#DIV/0!</v>
      </c>
    </row>
    <row r="15" spans="1:16" ht="15.75">
      <c r="A15" s="8">
        <v>11</v>
      </c>
      <c r="B15" s="10" t="s">
        <v>117</v>
      </c>
      <c r="C15" s="36" t="s">
        <v>69</v>
      </c>
      <c r="D15" s="56">
        <v>9000</v>
      </c>
      <c r="E15" s="60"/>
      <c r="F15" s="60"/>
      <c r="G15" s="60"/>
      <c r="H15" s="7"/>
      <c r="I15" s="60"/>
      <c r="J15" s="7"/>
      <c r="K15" s="73">
        <f t="shared" si="0"/>
        <v>0</v>
      </c>
      <c r="L15" s="73" t="e">
        <f t="shared" si="3"/>
        <v>#DIV/0!</v>
      </c>
      <c r="M15" s="73">
        <f t="shared" si="4"/>
        <v>0</v>
      </c>
      <c r="N15" s="73">
        <f t="shared" si="1"/>
        <v>0</v>
      </c>
      <c r="O15" s="73" t="e">
        <f t="shared" si="5"/>
        <v>#DIV/0!</v>
      </c>
      <c r="P15" s="73" t="e">
        <f t="shared" si="2"/>
        <v>#DIV/0!</v>
      </c>
    </row>
    <row r="16" spans="1:16" ht="47.25">
      <c r="A16" s="8">
        <v>12</v>
      </c>
      <c r="B16" s="10" t="s">
        <v>107</v>
      </c>
      <c r="C16" s="36" t="s">
        <v>68</v>
      </c>
      <c r="D16" s="56">
        <v>2800</v>
      </c>
      <c r="E16" s="60"/>
      <c r="F16" s="60"/>
      <c r="G16" s="60"/>
      <c r="H16" s="7"/>
      <c r="I16" s="60"/>
      <c r="J16" s="7"/>
      <c r="K16" s="73">
        <f t="shared" si="0"/>
        <v>0</v>
      </c>
      <c r="L16" s="73" t="e">
        <f t="shared" si="3"/>
        <v>#DIV/0!</v>
      </c>
      <c r="M16" s="73">
        <f t="shared" si="4"/>
        <v>0</v>
      </c>
      <c r="N16" s="73">
        <f t="shared" si="1"/>
        <v>0</v>
      </c>
      <c r="O16" s="73" t="e">
        <f t="shared" si="5"/>
        <v>#DIV/0!</v>
      </c>
      <c r="P16" s="73" t="e">
        <f t="shared" si="2"/>
        <v>#DIV/0!</v>
      </c>
    </row>
    <row r="17" spans="1:16" ht="15.75">
      <c r="A17" s="8">
        <v>13</v>
      </c>
      <c r="B17" s="10" t="s">
        <v>118</v>
      </c>
      <c r="C17" s="36" t="s">
        <v>8</v>
      </c>
      <c r="D17" s="56">
        <v>300</v>
      </c>
      <c r="E17" s="60"/>
      <c r="F17" s="60"/>
      <c r="G17" s="60"/>
      <c r="H17" s="7"/>
      <c r="I17" s="60"/>
      <c r="J17" s="7"/>
      <c r="K17" s="73">
        <f t="shared" si="0"/>
        <v>0</v>
      </c>
      <c r="L17" s="73" t="e">
        <f t="shared" si="3"/>
        <v>#DIV/0!</v>
      </c>
      <c r="M17" s="73">
        <f t="shared" si="4"/>
        <v>0</v>
      </c>
      <c r="N17" s="73">
        <f t="shared" si="1"/>
        <v>0</v>
      </c>
      <c r="O17" s="73" t="e">
        <f t="shared" si="5"/>
        <v>#DIV/0!</v>
      </c>
      <c r="P17" s="73" t="e">
        <f t="shared" si="2"/>
        <v>#DIV/0!</v>
      </c>
    </row>
    <row r="18" spans="1:16" ht="31.5">
      <c r="A18" s="8">
        <v>14</v>
      </c>
      <c r="B18" s="7" t="s">
        <v>119</v>
      </c>
      <c r="C18" s="36" t="s">
        <v>70</v>
      </c>
      <c r="D18" s="56">
        <v>30</v>
      </c>
      <c r="E18" s="60"/>
      <c r="F18" s="60"/>
      <c r="G18" s="60"/>
      <c r="H18" s="7"/>
      <c r="I18" s="60"/>
      <c r="J18" s="7"/>
      <c r="K18" s="73">
        <f t="shared" si="0"/>
        <v>0</v>
      </c>
      <c r="L18" s="73" t="e">
        <f t="shared" si="3"/>
        <v>#DIV/0!</v>
      </c>
      <c r="M18" s="73">
        <f t="shared" si="4"/>
        <v>0</v>
      </c>
      <c r="N18" s="73">
        <f t="shared" si="1"/>
        <v>0</v>
      </c>
      <c r="O18" s="73" t="e">
        <f t="shared" si="5"/>
        <v>#DIV/0!</v>
      </c>
      <c r="P18" s="73" t="e">
        <f t="shared" si="2"/>
        <v>#DIV/0!</v>
      </c>
    </row>
    <row r="19" spans="1:16" ht="15.75">
      <c r="A19" s="8">
        <v>15</v>
      </c>
      <c r="B19" s="10" t="s">
        <v>120</v>
      </c>
      <c r="C19" s="36" t="s">
        <v>10</v>
      </c>
      <c r="D19" s="56">
        <v>30</v>
      </c>
      <c r="E19" s="60"/>
      <c r="F19" s="60"/>
      <c r="G19" s="60"/>
      <c r="H19" s="7"/>
      <c r="I19" s="60"/>
      <c r="J19" s="7"/>
      <c r="K19" s="73">
        <f t="shared" si="0"/>
        <v>0</v>
      </c>
      <c r="L19" s="73" t="e">
        <f t="shared" si="3"/>
        <v>#DIV/0!</v>
      </c>
      <c r="M19" s="73">
        <f t="shared" si="4"/>
        <v>0</v>
      </c>
      <c r="N19" s="73">
        <f t="shared" si="1"/>
        <v>0</v>
      </c>
      <c r="O19" s="73" t="e">
        <f t="shared" si="5"/>
        <v>#DIV/0!</v>
      </c>
      <c r="P19" s="73" t="e">
        <f t="shared" si="2"/>
        <v>#DIV/0!</v>
      </c>
    </row>
    <row r="20" spans="1:16" ht="15.75">
      <c r="A20" s="25">
        <v>16</v>
      </c>
      <c r="B20" s="61" t="s">
        <v>138</v>
      </c>
      <c r="C20" s="62" t="s">
        <v>139</v>
      </c>
      <c r="D20" s="63">
        <v>600</v>
      </c>
      <c r="E20" s="60"/>
      <c r="F20" s="60"/>
      <c r="G20" s="60"/>
      <c r="H20" s="7"/>
      <c r="I20" s="60"/>
      <c r="J20" s="7"/>
      <c r="K20" s="73">
        <f>J20*1.2</f>
        <v>0</v>
      </c>
      <c r="L20" s="73" t="e">
        <f>D20/I20</f>
        <v>#DIV/0!</v>
      </c>
      <c r="M20" s="73">
        <f>I20*J20</f>
        <v>0</v>
      </c>
      <c r="N20" s="73">
        <f>M20*1.2</f>
        <v>0</v>
      </c>
      <c r="O20" s="73" t="e">
        <f>M20*L20</f>
        <v>#DIV/0!</v>
      </c>
      <c r="P20" s="73" t="e">
        <f>O20*1.2</f>
        <v>#DIV/0!</v>
      </c>
    </row>
    <row r="21" spans="1:16" ht="63">
      <c r="A21" s="25">
        <v>17</v>
      </c>
      <c r="B21" s="61" t="s">
        <v>141</v>
      </c>
      <c r="C21" s="64" t="s">
        <v>142</v>
      </c>
      <c r="D21" s="63">
        <v>20</v>
      </c>
      <c r="E21" s="60"/>
      <c r="F21" s="60"/>
      <c r="G21" s="60"/>
      <c r="H21" s="7"/>
      <c r="I21" s="60"/>
      <c r="J21" s="7"/>
      <c r="K21" s="75">
        <f>J21*1.2</f>
        <v>0</v>
      </c>
      <c r="L21" s="9">
        <f>D21</f>
        <v>20</v>
      </c>
      <c r="M21" s="75">
        <f>J21</f>
        <v>0</v>
      </c>
      <c r="N21" s="75">
        <f>M21*1.2</f>
        <v>0</v>
      </c>
      <c r="O21" s="75">
        <f>L21*M21</f>
        <v>0</v>
      </c>
      <c r="P21" s="75">
        <f>O21*1.2</f>
        <v>0</v>
      </c>
    </row>
    <row r="22" spans="1:16" s="5" customFormat="1" ht="15.75">
      <c r="A22" s="76" t="s">
        <v>171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5" t="e">
        <f>SUM(O5:O21)</f>
        <v>#DIV/0!</v>
      </c>
      <c r="P22" s="75" t="e">
        <f>O22*1.2</f>
        <v>#DIV/0!</v>
      </c>
    </row>
    <row r="25" ht="15.75">
      <c r="B25" s="22" t="s">
        <v>153</v>
      </c>
    </row>
  </sheetData>
  <sheetProtection/>
  <mergeCells count="2">
    <mergeCell ref="A1:P1"/>
    <mergeCell ref="A22:N22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11" customWidth="1"/>
    <col min="2" max="2" width="47.57421875" style="5" bestFit="1" customWidth="1"/>
    <col min="3" max="3" width="3.8515625" style="11" bestFit="1" customWidth="1"/>
    <col min="4" max="4" width="6.8515625" style="5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384" width="9.140625" style="5" customWidth="1"/>
  </cols>
  <sheetData>
    <row r="1" spans="1:16" s="72" customFormat="1" ht="12.75" customHeight="1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ht="15.75">
      <c r="A2" s="13">
        <v>4</v>
      </c>
      <c r="B2" s="14" t="s">
        <v>31</v>
      </c>
      <c r="C2" s="8"/>
      <c r="D2" s="15"/>
    </row>
    <row r="3" spans="1:16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15.75">
      <c r="A4" s="6">
        <v>1</v>
      </c>
      <c r="B4" s="7" t="s">
        <v>4</v>
      </c>
      <c r="C4" s="8" t="s">
        <v>8</v>
      </c>
      <c r="D4" s="15">
        <v>80</v>
      </c>
      <c r="E4" s="60"/>
      <c r="F4" s="60"/>
      <c r="G4" s="60"/>
      <c r="H4" s="7"/>
      <c r="I4" s="60"/>
      <c r="J4" s="7"/>
      <c r="K4" s="73">
        <f aca="true" t="shared" si="0" ref="K4:K13">J4*1.2</f>
        <v>0</v>
      </c>
      <c r="L4" s="73" t="e">
        <f>D4/I4</f>
        <v>#DIV/0!</v>
      </c>
      <c r="M4" s="73">
        <f>I4*J4</f>
        <v>0</v>
      </c>
      <c r="N4" s="73">
        <f aca="true" t="shared" si="1" ref="N4:N13">M4*1.2</f>
        <v>0</v>
      </c>
      <c r="O4" s="73" t="e">
        <f>M4*L4</f>
        <v>#DIV/0!</v>
      </c>
      <c r="P4" s="73" t="e">
        <f aca="true" t="shared" si="2" ref="P4:P13">O4*1.2</f>
        <v>#DIV/0!</v>
      </c>
    </row>
    <row r="5" spans="1:16" ht="15.75">
      <c r="A5" s="6">
        <v>2</v>
      </c>
      <c r="B5" s="7" t="s">
        <v>5</v>
      </c>
      <c r="C5" s="8" t="s">
        <v>8</v>
      </c>
      <c r="D5" s="15">
        <v>50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>D5/I5</f>
        <v>#DIV/0!</v>
      </c>
      <c r="M5" s="73">
        <f>I5*J5</f>
        <v>0</v>
      </c>
      <c r="N5" s="73">
        <f t="shared" si="1"/>
        <v>0</v>
      </c>
      <c r="O5" s="73" t="e">
        <f>M5*L5</f>
        <v>#DIV/0!</v>
      </c>
      <c r="P5" s="73" t="e">
        <f t="shared" si="2"/>
        <v>#DIV/0!</v>
      </c>
    </row>
    <row r="6" spans="1:16" ht="15.75">
      <c r="A6" s="6">
        <v>3</v>
      </c>
      <c r="B6" s="7" t="s">
        <v>6</v>
      </c>
      <c r="C6" s="8" t="s">
        <v>8</v>
      </c>
      <c r="D6" s="15">
        <v>10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>D6/I6</f>
        <v>#DIV/0!</v>
      </c>
      <c r="M6" s="73">
        <f>I6*J6</f>
        <v>0</v>
      </c>
      <c r="N6" s="73">
        <f t="shared" si="1"/>
        <v>0</v>
      </c>
      <c r="O6" s="73" t="e">
        <f>M6*L6</f>
        <v>#DIV/0!</v>
      </c>
      <c r="P6" s="73" t="e">
        <f t="shared" si="2"/>
        <v>#DIV/0!</v>
      </c>
    </row>
    <row r="7" spans="1:16" ht="15.75">
      <c r="A7" s="6">
        <v>4</v>
      </c>
      <c r="B7" s="7" t="s">
        <v>33</v>
      </c>
      <c r="C7" s="8" t="s">
        <v>8</v>
      </c>
      <c r="D7" s="15">
        <v>50</v>
      </c>
      <c r="E7" s="60"/>
      <c r="F7" s="60"/>
      <c r="G7" s="60"/>
      <c r="H7" s="7"/>
      <c r="I7" s="60"/>
      <c r="J7" s="7"/>
      <c r="K7" s="75">
        <f t="shared" si="0"/>
        <v>0</v>
      </c>
      <c r="L7" s="9">
        <f>D7</f>
        <v>50</v>
      </c>
      <c r="M7" s="75">
        <f>J7</f>
        <v>0</v>
      </c>
      <c r="N7" s="75">
        <f t="shared" si="1"/>
        <v>0</v>
      </c>
      <c r="O7" s="75">
        <f>L7*M7</f>
        <v>0</v>
      </c>
      <c r="P7" s="75">
        <f t="shared" si="2"/>
        <v>0</v>
      </c>
    </row>
    <row r="8" spans="1:16" ht="15.75">
      <c r="A8" s="6">
        <v>5</v>
      </c>
      <c r="B8" s="7" t="s">
        <v>81</v>
      </c>
      <c r="C8" s="8" t="s">
        <v>8</v>
      </c>
      <c r="D8" s="15">
        <v>300</v>
      </c>
      <c r="E8" s="60"/>
      <c r="F8" s="60"/>
      <c r="G8" s="60"/>
      <c r="H8" s="7"/>
      <c r="I8" s="60"/>
      <c r="J8" s="7"/>
      <c r="K8" s="75">
        <f t="shared" si="0"/>
        <v>0</v>
      </c>
      <c r="L8" s="9">
        <f>D8</f>
        <v>300</v>
      </c>
      <c r="M8" s="75">
        <f>J8</f>
        <v>0</v>
      </c>
      <c r="N8" s="75">
        <f t="shared" si="1"/>
        <v>0</v>
      </c>
      <c r="O8" s="75">
        <f>L8*M8</f>
        <v>0</v>
      </c>
      <c r="P8" s="75">
        <f t="shared" si="2"/>
        <v>0</v>
      </c>
    </row>
    <row r="9" spans="1:16" ht="15.75">
      <c r="A9" s="6">
        <v>6</v>
      </c>
      <c r="B9" s="7" t="s">
        <v>23</v>
      </c>
      <c r="C9" s="8" t="s">
        <v>9</v>
      </c>
      <c r="D9" s="15">
        <v>50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>D9/I9</f>
        <v>#DIV/0!</v>
      </c>
      <c r="M9" s="73">
        <f>I9*J9</f>
        <v>0</v>
      </c>
      <c r="N9" s="73">
        <f t="shared" si="1"/>
        <v>0</v>
      </c>
      <c r="O9" s="73" t="e">
        <f>M9*L9</f>
        <v>#DIV/0!</v>
      </c>
      <c r="P9" s="73" t="e">
        <f t="shared" si="2"/>
        <v>#DIV/0!</v>
      </c>
    </row>
    <row r="10" spans="1:16" ht="15.75">
      <c r="A10" s="6">
        <v>7</v>
      </c>
      <c r="B10" s="7" t="s">
        <v>15</v>
      </c>
      <c r="C10" s="8" t="s">
        <v>8</v>
      </c>
      <c r="D10" s="15">
        <v>2000</v>
      </c>
      <c r="E10" s="60"/>
      <c r="F10" s="60"/>
      <c r="G10" s="60"/>
      <c r="H10" s="7"/>
      <c r="I10" s="60"/>
      <c r="J10" s="7"/>
      <c r="K10" s="75">
        <f t="shared" si="0"/>
        <v>0</v>
      </c>
      <c r="L10" s="9">
        <f>D10</f>
        <v>2000</v>
      </c>
      <c r="M10" s="75">
        <f>J10</f>
        <v>0</v>
      </c>
      <c r="N10" s="75">
        <f t="shared" si="1"/>
        <v>0</v>
      </c>
      <c r="O10" s="75">
        <f>L10*M10</f>
        <v>0</v>
      </c>
      <c r="P10" s="75">
        <f t="shared" si="2"/>
        <v>0</v>
      </c>
    </row>
    <row r="11" spans="1:16" ht="15.75">
      <c r="A11" s="6">
        <v>8</v>
      </c>
      <c r="B11" s="7" t="s">
        <v>13</v>
      </c>
      <c r="C11" s="8" t="s">
        <v>7</v>
      </c>
      <c r="D11" s="15">
        <v>20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>D11/I11</f>
        <v>#DIV/0!</v>
      </c>
      <c r="M11" s="73">
        <f>I11*J11</f>
        <v>0</v>
      </c>
      <c r="N11" s="73">
        <f t="shared" si="1"/>
        <v>0</v>
      </c>
      <c r="O11" s="73" t="e">
        <f>M11*L11</f>
        <v>#DIV/0!</v>
      </c>
      <c r="P11" s="73" t="e">
        <f t="shared" si="2"/>
        <v>#DIV/0!</v>
      </c>
    </row>
    <row r="12" spans="1:16" ht="15.75">
      <c r="A12" s="6">
        <v>9</v>
      </c>
      <c r="B12" s="7" t="s">
        <v>14</v>
      </c>
      <c r="C12" s="8" t="s">
        <v>7</v>
      </c>
      <c r="D12" s="15">
        <v>20</v>
      </c>
      <c r="E12" s="60"/>
      <c r="F12" s="60"/>
      <c r="G12" s="60"/>
      <c r="H12" s="7"/>
      <c r="I12" s="60"/>
      <c r="J12" s="7"/>
      <c r="K12" s="73">
        <f t="shared" si="0"/>
        <v>0</v>
      </c>
      <c r="L12" s="73" t="e">
        <f>D12/I12</f>
        <v>#DIV/0!</v>
      </c>
      <c r="M12" s="73">
        <f>I12*J12</f>
        <v>0</v>
      </c>
      <c r="N12" s="73">
        <f t="shared" si="1"/>
        <v>0</v>
      </c>
      <c r="O12" s="73" t="e">
        <f>M12*L12</f>
        <v>#DIV/0!</v>
      </c>
      <c r="P12" s="73" t="e">
        <f t="shared" si="2"/>
        <v>#DIV/0!</v>
      </c>
    </row>
    <row r="13" spans="1:16" s="20" customFormat="1" ht="15.75">
      <c r="A13" s="18">
        <v>10</v>
      </c>
      <c r="B13" s="19" t="s">
        <v>145</v>
      </c>
      <c r="C13" s="18" t="s">
        <v>9</v>
      </c>
      <c r="D13" s="19">
        <v>300</v>
      </c>
      <c r="E13" s="60"/>
      <c r="F13" s="60"/>
      <c r="G13" s="60"/>
      <c r="H13" s="7"/>
      <c r="I13" s="60"/>
      <c r="J13" s="7"/>
      <c r="K13" s="73">
        <f t="shared" si="0"/>
        <v>0</v>
      </c>
      <c r="L13" s="73" t="e">
        <f>D13/I13</f>
        <v>#DIV/0!</v>
      </c>
      <c r="M13" s="73">
        <f>I13*J13</f>
        <v>0</v>
      </c>
      <c r="N13" s="73">
        <f t="shared" si="1"/>
        <v>0</v>
      </c>
      <c r="O13" s="73" t="e">
        <f>M13*L13</f>
        <v>#DIV/0!</v>
      </c>
      <c r="P13" s="73" t="e">
        <f t="shared" si="2"/>
        <v>#DIV/0!</v>
      </c>
    </row>
    <row r="14" spans="1:16" ht="15.7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5" t="e">
        <f>SUM(O4:O13)</f>
        <v>#DIV/0!</v>
      </c>
      <c r="P14" s="75" t="e">
        <f>O14*1.2</f>
        <v>#DIV/0!</v>
      </c>
    </row>
    <row r="18" ht="15.75">
      <c r="B18" s="5" t="s">
        <v>153</v>
      </c>
    </row>
  </sheetData>
  <sheetProtection/>
  <mergeCells count="2">
    <mergeCell ref="A1:P1"/>
    <mergeCell ref="A14:N14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29" customWidth="1"/>
    <col min="2" max="2" width="39.57421875" style="22" customWidth="1"/>
    <col min="3" max="3" width="4.7109375" style="21" bestFit="1" customWidth="1"/>
    <col min="4" max="4" width="6.8515625" style="22" bestFit="1" customWidth="1"/>
    <col min="5" max="9" width="3.8515625" style="23" bestFit="1" customWidth="1"/>
    <col min="10" max="11" width="6.8515625" style="23" bestFit="1" customWidth="1"/>
    <col min="12" max="12" width="8.421875" style="23" bestFit="1" customWidth="1"/>
    <col min="13" max="14" width="6.28125" style="23" bestFit="1" customWidth="1"/>
    <col min="15" max="16" width="8.421875" style="23" bestFit="1" customWidth="1"/>
    <col min="17" max="16384" width="9.140625" style="23" customWidth="1"/>
  </cols>
  <sheetData>
    <row r="1" spans="1:16" s="72" customFormat="1" ht="12.75" customHeight="1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" ht="40.5" customHeight="1">
      <c r="A2" s="16">
        <v>5</v>
      </c>
      <c r="B2" s="17" t="s">
        <v>82</v>
      </c>
    </row>
    <row r="3" spans="1:16" s="24" customFormat="1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63">
      <c r="A4" s="25">
        <v>1</v>
      </c>
      <c r="B4" s="26" t="s">
        <v>72</v>
      </c>
      <c r="C4" s="27" t="s">
        <v>71</v>
      </c>
      <c r="D4" s="28">
        <v>400</v>
      </c>
      <c r="E4" s="60"/>
      <c r="F4" s="60"/>
      <c r="G4" s="60"/>
      <c r="H4" s="7"/>
      <c r="I4" s="60"/>
      <c r="J4" s="7"/>
      <c r="K4" s="73">
        <f>J4*1.2</f>
        <v>0</v>
      </c>
      <c r="L4" s="73" t="e">
        <f>D4/I4</f>
        <v>#DIV/0!</v>
      </c>
      <c r="M4" s="73">
        <f>I4*J4</f>
        <v>0</v>
      </c>
      <c r="N4" s="73">
        <f>M4*1.2</f>
        <v>0</v>
      </c>
      <c r="O4" s="73" t="e">
        <f>M4*L4</f>
        <v>#DIV/0!</v>
      </c>
      <c r="P4" s="73" t="e">
        <f>O4*1.2</f>
        <v>#DIV/0!</v>
      </c>
    </row>
    <row r="5" spans="1:16" s="5" customFormat="1" ht="15.75">
      <c r="A5" s="76" t="s">
        <v>171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5" t="e">
        <f>SUM(O4)</f>
        <v>#DIV/0!</v>
      </c>
      <c r="P5" s="75" t="e">
        <f>O5*1.2</f>
        <v>#DIV/0!</v>
      </c>
    </row>
    <row r="6" ht="15.75">
      <c r="B6" s="22" t="s">
        <v>153</v>
      </c>
    </row>
  </sheetData>
  <sheetProtection/>
  <mergeCells count="2">
    <mergeCell ref="A1:P1"/>
    <mergeCell ref="A5:N5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5" bestFit="1" customWidth="1"/>
    <col min="2" max="2" width="45.28125" style="5" bestFit="1" customWidth="1"/>
    <col min="3" max="3" width="3.8515625" style="5" bestFit="1" customWidth="1"/>
    <col min="4" max="4" width="6.8515625" style="5" bestFit="1" customWidth="1"/>
    <col min="5" max="9" width="3.8515625" style="5" bestFit="1" customWidth="1"/>
    <col min="10" max="11" width="6.8515625" style="5" bestFit="1" customWidth="1"/>
    <col min="12" max="16384" width="9.140625" style="5" customWidth="1"/>
  </cols>
  <sheetData>
    <row r="1" spans="1:16" s="72" customFormat="1" ht="12.75" customHeight="1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ht="33" customHeight="1">
      <c r="A2" s="30">
        <v>6</v>
      </c>
      <c r="B2" s="2" t="s">
        <v>30</v>
      </c>
      <c r="C2" s="31"/>
      <c r="D2" s="32"/>
    </row>
    <row r="3" spans="1:16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15.75">
      <c r="A4" s="33">
        <v>1</v>
      </c>
      <c r="B4" s="7" t="s">
        <v>24</v>
      </c>
      <c r="C4" s="15" t="s">
        <v>9</v>
      </c>
      <c r="D4" s="15">
        <v>50</v>
      </c>
      <c r="E4" s="60"/>
      <c r="F4" s="60"/>
      <c r="G4" s="60"/>
      <c r="H4" s="7"/>
      <c r="I4" s="60"/>
      <c r="J4" s="7"/>
      <c r="K4" s="73">
        <f aca="true" t="shared" si="0" ref="K4:K10">J4*1.2</f>
        <v>0</v>
      </c>
      <c r="L4" s="73" t="e">
        <f>D4/I4</f>
        <v>#DIV/0!</v>
      </c>
      <c r="M4" s="73">
        <f>I4*J4</f>
        <v>0</v>
      </c>
      <c r="N4" s="73">
        <f aca="true" t="shared" si="1" ref="N4:N10">M4*1.2</f>
        <v>0</v>
      </c>
      <c r="O4" s="73" t="e">
        <f>M4*L4</f>
        <v>#DIV/0!</v>
      </c>
      <c r="P4" s="73" t="e">
        <f aca="true" t="shared" si="2" ref="P4:P10">O4*1.2</f>
        <v>#DIV/0!</v>
      </c>
    </row>
    <row r="5" spans="1:16" ht="15.75">
      <c r="A5" s="33">
        <f aca="true" t="shared" si="3" ref="A5:A10">A4+1</f>
        <v>2</v>
      </c>
      <c r="B5" s="7" t="s">
        <v>25</v>
      </c>
      <c r="C5" s="15" t="s">
        <v>9</v>
      </c>
      <c r="D5" s="15">
        <v>100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 aca="true" t="shared" si="4" ref="L5:L10">D5/I5</f>
        <v>#DIV/0!</v>
      </c>
      <c r="M5" s="73">
        <f aca="true" t="shared" si="5" ref="M5:M10">I5*J5</f>
        <v>0</v>
      </c>
      <c r="N5" s="73">
        <f t="shared" si="1"/>
        <v>0</v>
      </c>
      <c r="O5" s="73" t="e">
        <f aca="true" t="shared" si="6" ref="O5:O10">M5*L5</f>
        <v>#DIV/0!</v>
      </c>
      <c r="P5" s="73" t="e">
        <f t="shared" si="2"/>
        <v>#DIV/0!</v>
      </c>
    </row>
    <row r="6" spans="1:16" ht="15.75">
      <c r="A6" s="33">
        <f t="shared" si="3"/>
        <v>3</v>
      </c>
      <c r="B6" s="7" t="s">
        <v>26</v>
      </c>
      <c r="C6" s="15" t="s">
        <v>9</v>
      </c>
      <c r="D6" s="15">
        <v>100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4"/>
        <v>#DIV/0!</v>
      </c>
      <c r="M6" s="73">
        <f t="shared" si="5"/>
        <v>0</v>
      </c>
      <c r="N6" s="73">
        <f t="shared" si="1"/>
        <v>0</v>
      </c>
      <c r="O6" s="73" t="e">
        <f t="shared" si="6"/>
        <v>#DIV/0!</v>
      </c>
      <c r="P6" s="73" t="e">
        <f t="shared" si="2"/>
        <v>#DIV/0!</v>
      </c>
    </row>
    <row r="7" spans="1:16" ht="15.75">
      <c r="A7" s="33">
        <f t="shared" si="3"/>
        <v>4</v>
      </c>
      <c r="B7" s="7" t="s">
        <v>27</v>
      </c>
      <c r="C7" s="15" t="s">
        <v>9</v>
      </c>
      <c r="D7" s="15">
        <v>50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4"/>
        <v>#DIV/0!</v>
      </c>
      <c r="M7" s="73">
        <f t="shared" si="5"/>
        <v>0</v>
      </c>
      <c r="N7" s="73">
        <f t="shared" si="1"/>
        <v>0</v>
      </c>
      <c r="O7" s="73" t="e">
        <f t="shared" si="6"/>
        <v>#DIV/0!</v>
      </c>
      <c r="P7" s="73" t="e">
        <f t="shared" si="2"/>
        <v>#DIV/0!</v>
      </c>
    </row>
    <row r="8" spans="1:16" ht="15.75">
      <c r="A8" s="33">
        <f t="shared" si="3"/>
        <v>5</v>
      </c>
      <c r="B8" s="7" t="s">
        <v>177</v>
      </c>
      <c r="C8" s="15" t="s">
        <v>9</v>
      </c>
      <c r="D8" s="15">
        <v>50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4"/>
        <v>#DIV/0!</v>
      </c>
      <c r="M8" s="73">
        <f t="shared" si="5"/>
        <v>0</v>
      </c>
      <c r="N8" s="73">
        <f t="shared" si="1"/>
        <v>0</v>
      </c>
      <c r="O8" s="73" t="e">
        <f t="shared" si="6"/>
        <v>#DIV/0!</v>
      </c>
      <c r="P8" s="73" t="e">
        <f t="shared" si="2"/>
        <v>#DIV/0!</v>
      </c>
    </row>
    <row r="9" spans="1:16" ht="15.75">
      <c r="A9" s="33">
        <f t="shared" si="3"/>
        <v>6</v>
      </c>
      <c r="B9" s="7" t="s">
        <v>178</v>
      </c>
      <c r="C9" s="15" t="s">
        <v>9</v>
      </c>
      <c r="D9" s="15">
        <v>50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4"/>
        <v>#DIV/0!</v>
      </c>
      <c r="M9" s="73">
        <f t="shared" si="5"/>
        <v>0</v>
      </c>
      <c r="N9" s="73">
        <f t="shared" si="1"/>
        <v>0</v>
      </c>
      <c r="O9" s="73" t="e">
        <f t="shared" si="6"/>
        <v>#DIV/0!</v>
      </c>
      <c r="P9" s="73" t="e">
        <f t="shared" si="2"/>
        <v>#DIV/0!</v>
      </c>
    </row>
    <row r="10" spans="1:16" ht="15.75">
      <c r="A10" s="33">
        <f t="shared" si="3"/>
        <v>7</v>
      </c>
      <c r="B10" s="7" t="s">
        <v>179</v>
      </c>
      <c r="C10" s="15" t="s">
        <v>9</v>
      </c>
      <c r="D10" s="15">
        <v>50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4"/>
        <v>#DIV/0!</v>
      </c>
      <c r="M10" s="73">
        <f t="shared" si="5"/>
        <v>0</v>
      </c>
      <c r="N10" s="73">
        <f t="shared" si="1"/>
        <v>0</v>
      </c>
      <c r="O10" s="73" t="e">
        <f t="shared" si="6"/>
        <v>#DIV/0!</v>
      </c>
      <c r="P10" s="73" t="e">
        <f t="shared" si="2"/>
        <v>#DIV/0!</v>
      </c>
    </row>
    <row r="11" spans="1:16" ht="15.75">
      <c r="A11" s="76" t="s">
        <v>171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5" t="e">
        <f>SUM(O4:O10)</f>
        <v>#DIV/0!</v>
      </c>
      <c r="P11" s="75" t="e">
        <f>O11*1.2</f>
        <v>#DIV/0!</v>
      </c>
    </row>
    <row r="14" ht="15.75">
      <c r="B14" s="5" t="s">
        <v>153</v>
      </c>
    </row>
  </sheetData>
  <sheetProtection/>
  <mergeCells count="2">
    <mergeCell ref="A1:P1"/>
    <mergeCell ref="A11:N11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1" bestFit="1" customWidth="1"/>
    <col min="2" max="2" width="61.8515625" style="5" customWidth="1"/>
    <col min="3" max="3" width="3.8515625" style="11" bestFit="1" customWidth="1"/>
    <col min="4" max="4" width="6.8515625" style="11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384" width="9.140625" style="5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ht="15.75">
      <c r="A2" s="34">
        <v>7</v>
      </c>
      <c r="B2" s="2" t="s">
        <v>83</v>
      </c>
      <c r="C2" s="34"/>
      <c r="D2" s="35"/>
    </row>
    <row r="3" spans="1:16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47.25">
      <c r="A4" s="36">
        <v>1</v>
      </c>
      <c r="B4" s="37" t="s">
        <v>73</v>
      </c>
      <c r="C4" s="38" t="s">
        <v>9</v>
      </c>
      <c r="D4" s="38">
        <v>15000</v>
      </c>
      <c r="E4" s="60"/>
      <c r="F4" s="60"/>
      <c r="G4" s="60"/>
      <c r="H4" s="7"/>
      <c r="I4" s="60"/>
      <c r="J4" s="7"/>
      <c r="K4" s="73">
        <f aca="true" t="shared" si="0" ref="K4:K25">J4*1.2</f>
        <v>0</v>
      </c>
      <c r="L4" s="73" t="e">
        <f>D4/I4</f>
        <v>#DIV/0!</v>
      </c>
      <c r="M4" s="73">
        <f>I4*J4</f>
        <v>0</v>
      </c>
      <c r="N4" s="73">
        <f aca="true" t="shared" si="1" ref="N4:N25">M4*1.2</f>
        <v>0</v>
      </c>
      <c r="O4" s="73" t="e">
        <f>M4*L4</f>
        <v>#DIV/0!</v>
      </c>
      <c r="P4" s="73" t="e">
        <f aca="true" t="shared" si="2" ref="P4:P25">O4*1.2</f>
        <v>#DIV/0!</v>
      </c>
    </row>
    <row r="5" spans="1:16" ht="47.25">
      <c r="A5" s="8">
        <v>2</v>
      </c>
      <c r="B5" s="37" t="s">
        <v>143</v>
      </c>
      <c r="C5" s="38" t="s">
        <v>9</v>
      </c>
      <c r="D5" s="38">
        <v>2000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 aca="true" t="shared" si="3" ref="L5:L25">D5/I5</f>
        <v>#DIV/0!</v>
      </c>
      <c r="M5" s="73">
        <f aca="true" t="shared" si="4" ref="M5:M25">I5*J5</f>
        <v>0</v>
      </c>
      <c r="N5" s="73">
        <f t="shared" si="1"/>
        <v>0</v>
      </c>
      <c r="O5" s="73" t="e">
        <f aca="true" t="shared" si="5" ref="O5:O25">M5*L5</f>
        <v>#DIV/0!</v>
      </c>
      <c r="P5" s="73" t="e">
        <f t="shared" si="2"/>
        <v>#DIV/0!</v>
      </c>
    </row>
    <row r="6" spans="1:16" ht="47.25">
      <c r="A6" s="8">
        <v>3</v>
      </c>
      <c r="B6" s="37" t="s">
        <v>37</v>
      </c>
      <c r="C6" s="38" t="s">
        <v>9</v>
      </c>
      <c r="D6" s="38">
        <v>2000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3"/>
        <v>#DIV/0!</v>
      </c>
      <c r="M6" s="73">
        <f t="shared" si="4"/>
        <v>0</v>
      </c>
      <c r="N6" s="73">
        <f t="shared" si="1"/>
        <v>0</v>
      </c>
      <c r="O6" s="73" t="e">
        <f t="shared" si="5"/>
        <v>#DIV/0!</v>
      </c>
      <c r="P6" s="73" t="e">
        <f t="shared" si="2"/>
        <v>#DIV/0!</v>
      </c>
    </row>
    <row r="7" spans="1:16" ht="47.25">
      <c r="A7" s="8">
        <v>4</v>
      </c>
      <c r="B7" s="37" t="s">
        <v>38</v>
      </c>
      <c r="C7" s="38" t="s">
        <v>9</v>
      </c>
      <c r="D7" s="38">
        <v>1500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3"/>
        <v>#DIV/0!</v>
      </c>
      <c r="M7" s="73">
        <f t="shared" si="4"/>
        <v>0</v>
      </c>
      <c r="N7" s="73">
        <f t="shared" si="1"/>
        <v>0</v>
      </c>
      <c r="O7" s="73" t="e">
        <f t="shared" si="5"/>
        <v>#DIV/0!</v>
      </c>
      <c r="P7" s="73" t="e">
        <f t="shared" si="2"/>
        <v>#DIV/0!</v>
      </c>
    </row>
    <row r="8" spans="1:16" ht="47.25">
      <c r="A8" s="8">
        <v>5</v>
      </c>
      <c r="B8" s="39" t="s">
        <v>39</v>
      </c>
      <c r="C8" s="38" t="s">
        <v>9</v>
      </c>
      <c r="D8" s="38">
        <v>500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3"/>
        <v>#DIV/0!</v>
      </c>
      <c r="M8" s="73">
        <f t="shared" si="4"/>
        <v>0</v>
      </c>
      <c r="N8" s="73">
        <f t="shared" si="1"/>
        <v>0</v>
      </c>
      <c r="O8" s="73" t="e">
        <f t="shared" si="5"/>
        <v>#DIV/0!</v>
      </c>
      <c r="P8" s="73" t="e">
        <f t="shared" si="2"/>
        <v>#DIV/0!</v>
      </c>
    </row>
    <row r="9" spans="1:16" ht="47.25">
      <c r="A9" s="8">
        <v>6</v>
      </c>
      <c r="B9" s="37" t="s">
        <v>74</v>
      </c>
      <c r="C9" s="38" t="s">
        <v>9</v>
      </c>
      <c r="D9" s="38">
        <v>5000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3"/>
        <v>#DIV/0!</v>
      </c>
      <c r="M9" s="73">
        <f t="shared" si="4"/>
        <v>0</v>
      </c>
      <c r="N9" s="73">
        <f t="shared" si="1"/>
        <v>0</v>
      </c>
      <c r="O9" s="73" t="e">
        <f t="shared" si="5"/>
        <v>#DIV/0!</v>
      </c>
      <c r="P9" s="73" t="e">
        <f t="shared" si="2"/>
        <v>#DIV/0!</v>
      </c>
    </row>
    <row r="10" spans="1:16" ht="31.5">
      <c r="A10" s="8">
        <v>7</v>
      </c>
      <c r="B10" s="37" t="s">
        <v>40</v>
      </c>
      <c r="C10" s="38" t="s">
        <v>9</v>
      </c>
      <c r="D10" s="38">
        <v>10000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3"/>
        <v>#DIV/0!</v>
      </c>
      <c r="M10" s="73">
        <f t="shared" si="4"/>
        <v>0</v>
      </c>
      <c r="N10" s="73">
        <f t="shared" si="1"/>
        <v>0</v>
      </c>
      <c r="O10" s="73" t="e">
        <f t="shared" si="5"/>
        <v>#DIV/0!</v>
      </c>
      <c r="P10" s="73" t="e">
        <f t="shared" si="2"/>
        <v>#DIV/0!</v>
      </c>
    </row>
    <row r="11" spans="1:16" ht="47.25">
      <c r="A11" s="8">
        <v>8</v>
      </c>
      <c r="B11" s="37" t="s">
        <v>41</v>
      </c>
      <c r="C11" s="38" t="s">
        <v>9</v>
      </c>
      <c r="D11" s="38">
        <v>10000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 t="shared" si="3"/>
        <v>#DIV/0!</v>
      </c>
      <c r="M11" s="73">
        <f t="shared" si="4"/>
        <v>0</v>
      </c>
      <c r="N11" s="73">
        <f t="shared" si="1"/>
        <v>0</v>
      </c>
      <c r="O11" s="73" t="e">
        <f t="shared" si="5"/>
        <v>#DIV/0!</v>
      </c>
      <c r="P11" s="73" t="e">
        <f t="shared" si="2"/>
        <v>#DIV/0!</v>
      </c>
    </row>
    <row r="12" spans="1:16" ht="47.25">
      <c r="A12" s="8">
        <v>9</v>
      </c>
      <c r="B12" s="37" t="s">
        <v>42</v>
      </c>
      <c r="C12" s="38" t="s">
        <v>9</v>
      </c>
      <c r="D12" s="38">
        <v>10000</v>
      </c>
      <c r="E12" s="60"/>
      <c r="F12" s="60"/>
      <c r="G12" s="60"/>
      <c r="H12" s="7"/>
      <c r="I12" s="60"/>
      <c r="J12" s="7"/>
      <c r="K12" s="73">
        <f t="shared" si="0"/>
        <v>0</v>
      </c>
      <c r="L12" s="73" t="e">
        <f t="shared" si="3"/>
        <v>#DIV/0!</v>
      </c>
      <c r="M12" s="73">
        <f t="shared" si="4"/>
        <v>0</v>
      </c>
      <c r="N12" s="73">
        <f t="shared" si="1"/>
        <v>0</v>
      </c>
      <c r="O12" s="73" t="e">
        <f t="shared" si="5"/>
        <v>#DIV/0!</v>
      </c>
      <c r="P12" s="73" t="e">
        <f t="shared" si="2"/>
        <v>#DIV/0!</v>
      </c>
    </row>
    <row r="13" spans="1:16" ht="47.25">
      <c r="A13" s="8">
        <v>10</v>
      </c>
      <c r="B13" s="37" t="s">
        <v>43</v>
      </c>
      <c r="C13" s="38" t="s">
        <v>9</v>
      </c>
      <c r="D13" s="38">
        <v>10000</v>
      </c>
      <c r="E13" s="60"/>
      <c r="F13" s="60"/>
      <c r="G13" s="60"/>
      <c r="H13" s="7"/>
      <c r="I13" s="60"/>
      <c r="J13" s="7"/>
      <c r="K13" s="73">
        <f t="shared" si="0"/>
        <v>0</v>
      </c>
      <c r="L13" s="73" t="e">
        <f t="shared" si="3"/>
        <v>#DIV/0!</v>
      </c>
      <c r="M13" s="73">
        <f t="shared" si="4"/>
        <v>0</v>
      </c>
      <c r="N13" s="73">
        <f t="shared" si="1"/>
        <v>0</v>
      </c>
      <c r="O13" s="73" t="e">
        <f t="shared" si="5"/>
        <v>#DIV/0!</v>
      </c>
      <c r="P13" s="73" t="e">
        <f t="shared" si="2"/>
        <v>#DIV/0!</v>
      </c>
    </row>
    <row r="14" spans="1:16" ht="47.25">
      <c r="A14" s="8">
        <v>11</v>
      </c>
      <c r="B14" s="37" t="s">
        <v>44</v>
      </c>
      <c r="C14" s="38" t="s">
        <v>9</v>
      </c>
      <c r="D14" s="38">
        <v>2000</v>
      </c>
      <c r="E14" s="60"/>
      <c r="F14" s="60"/>
      <c r="G14" s="60"/>
      <c r="H14" s="7"/>
      <c r="I14" s="60"/>
      <c r="J14" s="7"/>
      <c r="K14" s="73">
        <f t="shared" si="0"/>
        <v>0</v>
      </c>
      <c r="L14" s="73" t="e">
        <f t="shared" si="3"/>
        <v>#DIV/0!</v>
      </c>
      <c r="M14" s="73">
        <f t="shared" si="4"/>
        <v>0</v>
      </c>
      <c r="N14" s="73">
        <f t="shared" si="1"/>
        <v>0</v>
      </c>
      <c r="O14" s="73" t="e">
        <f t="shared" si="5"/>
        <v>#DIV/0!</v>
      </c>
      <c r="P14" s="73" t="e">
        <f t="shared" si="2"/>
        <v>#DIV/0!</v>
      </c>
    </row>
    <row r="15" spans="1:16" ht="47.25">
      <c r="A15" s="8">
        <v>12</v>
      </c>
      <c r="B15" s="37" t="s">
        <v>45</v>
      </c>
      <c r="C15" s="38" t="s">
        <v>9</v>
      </c>
      <c r="D15" s="38">
        <v>5000</v>
      </c>
      <c r="E15" s="60"/>
      <c r="F15" s="60"/>
      <c r="G15" s="60"/>
      <c r="H15" s="7"/>
      <c r="I15" s="60"/>
      <c r="J15" s="7"/>
      <c r="K15" s="73">
        <f t="shared" si="0"/>
        <v>0</v>
      </c>
      <c r="L15" s="73" t="e">
        <f t="shared" si="3"/>
        <v>#DIV/0!</v>
      </c>
      <c r="M15" s="73">
        <f t="shared" si="4"/>
        <v>0</v>
      </c>
      <c r="N15" s="73">
        <f t="shared" si="1"/>
        <v>0</v>
      </c>
      <c r="O15" s="73" t="e">
        <f t="shared" si="5"/>
        <v>#DIV/0!</v>
      </c>
      <c r="P15" s="73" t="e">
        <f t="shared" si="2"/>
        <v>#DIV/0!</v>
      </c>
    </row>
    <row r="16" spans="1:16" ht="47.25">
      <c r="A16" s="8">
        <v>13</v>
      </c>
      <c r="B16" s="37" t="s">
        <v>46</v>
      </c>
      <c r="C16" s="38" t="s">
        <v>9</v>
      </c>
      <c r="D16" s="38">
        <v>2000</v>
      </c>
      <c r="E16" s="60"/>
      <c r="F16" s="60"/>
      <c r="G16" s="60"/>
      <c r="H16" s="7"/>
      <c r="I16" s="60"/>
      <c r="J16" s="7"/>
      <c r="K16" s="73">
        <f t="shared" si="0"/>
        <v>0</v>
      </c>
      <c r="L16" s="73" t="e">
        <f t="shared" si="3"/>
        <v>#DIV/0!</v>
      </c>
      <c r="M16" s="73">
        <f t="shared" si="4"/>
        <v>0</v>
      </c>
      <c r="N16" s="73">
        <f t="shared" si="1"/>
        <v>0</v>
      </c>
      <c r="O16" s="73" t="e">
        <f t="shared" si="5"/>
        <v>#DIV/0!</v>
      </c>
      <c r="P16" s="73" t="e">
        <f t="shared" si="2"/>
        <v>#DIV/0!</v>
      </c>
    </row>
    <row r="17" spans="1:16" ht="47.25">
      <c r="A17" s="8">
        <v>14</v>
      </c>
      <c r="B17" s="37" t="s">
        <v>47</v>
      </c>
      <c r="C17" s="38" t="s">
        <v>9</v>
      </c>
      <c r="D17" s="38">
        <v>1000</v>
      </c>
      <c r="E17" s="60"/>
      <c r="F17" s="60"/>
      <c r="G17" s="60"/>
      <c r="H17" s="7"/>
      <c r="I17" s="60"/>
      <c r="J17" s="7"/>
      <c r="K17" s="73">
        <f t="shared" si="0"/>
        <v>0</v>
      </c>
      <c r="L17" s="73" t="e">
        <f t="shared" si="3"/>
        <v>#DIV/0!</v>
      </c>
      <c r="M17" s="73">
        <f t="shared" si="4"/>
        <v>0</v>
      </c>
      <c r="N17" s="73">
        <f t="shared" si="1"/>
        <v>0</v>
      </c>
      <c r="O17" s="73" t="e">
        <f t="shared" si="5"/>
        <v>#DIV/0!</v>
      </c>
      <c r="P17" s="73" t="e">
        <f t="shared" si="2"/>
        <v>#DIV/0!</v>
      </c>
    </row>
    <row r="18" spans="1:16" ht="47.25">
      <c r="A18" s="8">
        <v>15</v>
      </c>
      <c r="B18" s="37" t="s">
        <v>48</v>
      </c>
      <c r="C18" s="38" t="s">
        <v>9</v>
      </c>
      <c r="D18" s="38">
        <v>20</v>
      </c>
      <c r="E18" s="60"/>
      <c r="F18" s="60"/>
      <c r="G18" s="60"/>
      <c r="H18" s="7"/>
      <c r="I18" s="60"/>
      <c r="J18" s="7"/>
      <c r="K18" s="73">
        <f t="shared" si="0"/>
        <v>0</v>
      </c>
      <c r="L18" s="73" t="e">
        <f t="shared" si="3"/>
        <v>#DIV/0!</v>
      </c>
      <c r="M18" s="73">
        <f t="shared" si="4"/>
        <v>0</v>
      </c>
      <c r="N18" s="73">
        <f t="shared" si="1"/>
        <v>0</v>
      </c>
      <c r="O18" s="73" t="e">
        <f t="shared" si="5"/>
        <v>#DIV/0!</v>
      </c>
      <c r="P18" s="73" t="e">
        <f t="shared" si="2"/>
        <v>#DIV/0!</v>
      </c>
    </row>
    <row r="19" spans="1:16" ht="47.25">
      <c r="A19" s="8">
        <v>16</v>
      </c>
      <c r="B19" s="37" t="s">
        <v>49</v>
      </c>
      <c r="C19" s="38" t="s">
        <v>9</v>
      </c>
      <c r="D19" s="38">
        <v>100</v>
      </c>
      <c r="E19" s="60"/>
      <c r="F19" s="60"/>
      <c r="G19" s="60"/>
      <c r="H19" s="7"/>
      <c r="I19" s="60"/>
      <c r="J19" s="7"/>
      <c r="K19" s="73">
        <f t="shared" si="0"/>
        <v>0</v>
      </c>
      <c r="L19" s="73" t="e">
        <f t="shared" si="3"/>
        <v>#DIV/0!</v>
      </c>
      <c r="M19" s="73">
        <f t="shared" si="4"/>
        <v>0</v>
      </c>
      <c r="N19" s="73">
        <f t="shared" si="1"/>
        <v>0</v>
      </c>
      <c r="O19" s="73" t="e">
        <f t="shared" si="5"/>
        <v>#DIV/0!</v>
      </c>
      <c r="P19" s="73" t="e">
        <f t="shared" si="2"/>
        <v>#DIV/0!</v>
      </c>
    </row>
    <row r="20" spans="1:16" ht="63">
      <c r="A20" s="8">
        <v>17</v>
      </c>
      <c r="B20" s="7" t="s">
        <v>50</v>
      </c>
      <c r="C20" s="38" t="s">
        <v>9</v>
      </c>
      <c r="D20" s="38">
        <v>120</v>
      </c>
      <c r="E20" s="60"/>
      <c r="F20" s="60"/>
      <c r="G20" s="60"/>
      <c r="H20" s="7"/>
      <c r="I20" s="60"/>
      <c r="J20" s="7"/>
      <c r="K20" s="73">
        <f t="shared" si="0"/>
        <v>0</v>
      </c>
      <c r="L20" s="73" t="e">
        <f t="shared" si="3"/>
        <v>#DIV/0!</v>
      </c>
      <c r="M20" s="73">
        <f t="shared" si="4"/>
        <v>0</v>
      </c>
      <c r="N20" s="73">
        <f t="shared" si="1"/>
        <v>0</v>
      </c>
      <c r="O20" s="73" t="e">
        <f t="shared" si="5"/>
        <v>#DIV/0!</v>
      </c>
      <c r="P20" s="73" t="e">
        <f t="shared" si="2"/>
        <v>#DIV/0!</v>
      </c>
    </row>
    <row r="21" spans="1:16" ht="63">
      <c r="A21" s="8">
        <v>18</v>
      </c>
      <c r="B21" s="7" t="s">
        <v>51</v>
      </c>
      <c r="C21" s="38" t="s">
        <v>9</v>
      </c>
      <c r="D21" s="38">
        <v>480</v>
      </c>
      <c r="E21" s="60"/>
      <c r="F21" s="60"/>
      <c r="G21" s="60"/>
      <c r="H21" s="7"/>
      <c r="I21" s="60"/>
      <c r="J21" s="7"/>
      <c r="K21" s="73">
        <f t="shared" si="0"/>
        <v>0</v>
      </c>
      <c r="L21" s="73" t="e">
        <f t="shared" si="3"/>
        <v>#DIV/0!</v>
      </c>
      <c r="M21" s="73">
        <f t="shared" si="4"/>
        <v>0</v>
      </c>
      <c r="N21" s="73">
        <f t="shared" si="1"/>
        <v>0</v>
      </c>
      <c r="O21" s="73" t="e">
        <f t="shared" si="5"/>
        <v>#DIV/0!</v>
      </c>
      <c r="P21" s="73" t="e">
        <f t="shared" si="2"/>
        <v>#DIV/0!</v>
      </c>
    </row>
    <row r="22" spans="1:16" ht="63">
      <c r="A22" s="8">
        <v>19</v>
      </c>
      <c r="B22" s="7" t="s">
        <v>52</v>
      </c>
      <c r="C22" s="38" t="s">
        <v>9</v>
      </c>
      <c r="D22" s="38">
        <v>240</v>
      </c>
      <c r="E22" s="60"/>
      <c r="F22" s="60"/>
      <c r="G22" s="60"/>
      <c r="H22" s="7"/>
      <c r="I22" s="60"/>
      <c r="J22" s="7"/>
      <c r="K22" s="73">
        <f t="shared" si="0"/>
        <v>0</v>
      </c>
      <c r="L22" s="73" t="e">
        <f t="shared" si="3"/>
        <v>#DIV/0!</v>
      </c>
      <c r="M22" s="73">
        <f t="shared" si="4"/>
        <v>0</v>
      </c>
      <c r="N22" s="73">
        <f t="shared" si="1"/>
        <v>0</v>
      </c>
      <c r="O22" s="73" t="e">
        <f t="shared" si="5"/>
        <v>#DIV/0!</v>
      </c>
      <c r="P22" s="73" t="e">
        <f t="shared" si="2"/>
        <v>#DIV/0!</v>
      </c>
    </row>
    <row r="23" spans="1:16" ht="31.5">
      <c r="A23" s="8">
        <v>20</v>
      </c>
      <c r="B23" s="7" t="s">
        <v>53</v>
      </c>
      <c r="C23" s="38" t="s">
        <v>9</v>
      </c>
      <c r="D23" s="38">
        <v>240</v>
      </c>
      <c r="E23" s="60"/>
      <c r="F23" s="60"/>
      <c r="G23" s="60"/>
      <c r="H23" s="7"/>
      <c r="I23" s="60"/>
      <c r="J23" s="7"/>
      <c r="K23" s="73">
        <f t="shared" si="0"/>
        <v>0</v>
      </c>
      <c r="L23" s="73" t="e">
        <f t="shared" si="3"/>
        <v>#DIV/0!</v>
      </c>
      <c r="M23" s="73">
        <f t="shared" si="4"/>
        <v>0</v>
      </c>
      <c r="N23" s="73">
        <f t="shared" si="1"/>
        <v>0</v>
      </c>
      <c r="O23" s="73" t="e">
        <f t="shared" si="5"/>
        <v>#DIV/0!</v>
      </c>
      <c r="P23" s="73" t="e">
        <f t="shared" si="2"/>
        <v>#DIV/0!</v>
      </c>
    </row>
    <row r="24" spans="1:16" ht="63">
      <c r="A24" s="8">
        <v>21</v>
      </c>
      <c r="B24" s="7" t="s">
        <v>54</v>
      </c>
      <c r="C24" s="38" t="s">
        <v>9</v>
      </c>
      <c r="D24" s="38">
        <v>360</v>
      </c>
      <c r="E24" s="60"/>
      <c r="F24" s="60"/>
      <c r="G24" s="60"/>
      <c r="H24" s="7"/>
      <c r="I24" s="60"/>
      <c r="J24" s="7"/>
      <c r="K24" s="73">
        <f t="shared" si="0"/>
        <v>0</v>
      </c>
      <c r="L24" s="73" t="e">
        <f t="shared" si="3"/>
        <v>#DIV/0!</v>
      </c>
      <c r="M24" s="73">
        <f t="shared" si="4"/>
        <v>0</v>
      </c>
      <c r="N24" s="73">
        <f t="shared" si="1"/>
        <v>0</v>
      </c>
      <c r="O24" s="73" t="e">
        <f t="shared" si="5"/>
        <v>#DIV/0!</v>
      </c>
      <c r="P24" s="73" t="e">
        <f t="shared" si="2"/>
        <v>#DIV/0!</v>
      </c>
    </row>
    <row r="25" spans="1:16" ht="63">
      <c r="A25" s="8">
        <v>22</v>
      </c>
      <c r="B25" s="7" t="s">
        <v>55</v>
      </c>
      <c r="C25" s="38" t="s">
        <v>9</v>
      </c>
      <c r="D25" s="38">
        <v>120</v>
      </c>
      <c r="E25" s="60"/>
      <c r="F25" s="60"/>
      <c r="G25" s="60"/>
      <c r="H25" s="7"/>
      <c r="I25" s="60"/>
      <c r="J25" s="7"/>
      <c r="K25" s="73">
        <f t="shared" si="0"/>
        <v>0</v>
      </c>
      <c r="L25" s="73" t="e">
        <f t="shared" si="3"/>
        <v>#DIV/0!</v>
      </c>
      <c r="M25" s="73">
        <f t="shared" si="4"/>
        <v>0</v>
      </c>
      <c r="N25" s="73">
        <f t="shared" si="1"/>
        <v>0</v>
      </c>
      <c r="O25" s="73" t="e">
        <f t="shared" si="5"/>
        <v>#DIV/0!</v>
      </c>
      <c r="P25" s="73" t="e">
        <f t="shared" si="2"/>
        <v>#DIV/0!</v>
      </c>
    </row>
    <row r="26" spans="1:16" ht="15.75">
      <c r="A26" s="76" t="s">
        <v>171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5" t="e">
        <f>SUM(O4:O25)</f>
        <v>#DIV/0!</v>
      </c>
      <c r="P26" s="75" t="e">
        <f>O26*1.2</f>
        <v>#DIV/0!</v>
      </c>
    </row>
    <row r="28" ht="15.75">
      <c r="B28" s="5" t="s">
        <v>153</v>
      </c>
    </row>
  </sheetData>
  <sheetProtection/>
  <mergeCells count="2">
    <mergeCell ref="A1:P1"/>
    <mergeCell ref="A26:N26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49" bestFit="1" customWidth="1"/>
    <col min="2" max="2" width="55.140625" style="42" customWidth="1"/>
    <col min="3" max="3" width="3.8515625" style="42" bestFit="1" customWidth="1"/>
    <col min="4" max="4" width="6.8515625" style="40" bestFit="1" customWidth="1"/>
    <col min="5" max="9" width="3.8515625" style="42" bestFit="1" customWidth="1"/>
    <col min="10" max="11" width="6.8515625" style="42" bestFit="1" customWidth="1"/>
    <col min="12" max="12" width="8.421875" style="42" bestFit="1" customWidth="1"/>
    <col min="13" max="13" width="6.28125" style="42" bestFit="1" customWidth="1"/>
    <col min="14" max="16384" width="9.140625" style="42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" ht="15.75">
      <c r="A2" s="40">
        <v>8</v>
      </c>
      <c r="B2" s="41" t="s">
        <v>84</v>
      </c>
      <c r="C2" s="41"/>
    </row>
    <row r="3" spans="1:16" s="24" customFormat="1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63">
      <c r="A4" s="43">
        <v>1</v>
      </c>
      <c r="B4" s="44" t="s">
        <v>136</v>
      </c>
      <c r="C4" s="45" t="s">
        <v>9</v>
      </c>
      <c r="D4" s="45">
        <v>20</v>
      </c>
      <c r="E4" s="60"/>
      <c r="F4" s="60"/>
      <c r="G4" s="60"/>
      <c r="H4" s="7"/>
      <c r="I4" s="60"/>
      <c r="J4" s="7"/>
      <c r="K4" s="73">
        <f aca="true" t="shared" si="0" ref="K4:K18">J4*1.2</f>
        <v>0</v>
      </c>
      <c r="L4" s="73" t="e">
        <f>D4/I4</f>
        <v>#DIV/0!</v>
      </c>
      <c r="M4" s="73">
        <f>I4*J4</f>
        <v>0</v>
      </c>
      <c r="N4" s="73">
        <f aca="true" t="shared" si="1" ref="N4:N18">M4*1.2</f>
        <v>0</v>
      </c>
      <c r="O4" s="73" t="e">
        <f>M4*L4</f>
        <v>#DIV/0!</v>
      </c>
      <c r="P4" s="73" t="e">
        <f aca="true" t="shared" si="2" ref="P4:P18">O4*1.2</f>
        <v>#DIV/0!</v>
      </c>
    </row>
    <row r="5" spans="1:16" ht="63">
      <c r="A5" s="43">
        <v>2</v>
      </c>
      <c r="B5" s="44" t="s">
        <v>137</v>
      </c>
      <c r="C5" s="45" t="s">
        <v>9</v>
      </c>
      <c r="D5" s="45">
        <v>30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 aca="true" t="shared" si="3" ref="L5:L18">D5/I5</f>
        <v>#DIV/0!</v>
      </c>
      <c r="M5" s="73">
        <f aca="true" t="shared" si="4" ref="M5:M18">I5*J5</f>
        <v>0</v>
      </c>
      <c r="N5" s="73">
        <f t="shared" si="1"/>
        <v>0</v>
      </c>
      <c r="O5" s="73" t="e">
        <f aca="true" t="shared" si="5" ref="O5:O18">M5*L5</f>
        <v>#DIV/0!</v>
      </c>
      <c r="P5" s="73" t="e">
        <f t="shared" si="2"/>
        <v>#DIV/0!</v>
      </c>
    </row>
    <row r="6" spans="1:16" ht="63">
      <c r="A6" s="43">
        <v>3</v>
      </c>
      <c r="B6" s="44" t="s">
        <v>124</v>
      </c>
      <c r="C6" s="45" t="s">
        <v>9</v>
      </c>
      <c r="D6" s="45">
        <v>30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3"/>
        <v>#DIV/0!</v>
      </c>
      <c r="M6" s="73">
        <f t="shared" si="4"/>
        <v>0</v>
      </c>
      <c r="N6" s="73">
        <f t="shared" si="1"/>
        <v>0</v>
      </c>
      <c r="O6" s="73" t="e">
        <f t="shared" si="5"/>
        <v>#DIV/0!</v>
      </c>
      <c r="P6" s="73" t="e">
        <f t="shared" si="2"/>
        <v>#DIV/0!</v>
      </c>
    </row>
    <row r="7" spans="1:16" ht="63">
      <c r="A7" s="43">
        <v>4</v>
      </c>
      <c r="B7" s="44" t="s">
        <v>125</v>
      </c>
      <c r="C7" s="45" t="s">
        <v>9</v>
      </c>
      <c r="D7" s="45">
        <v>20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3"/>
        <v>#DIV/0!</v>
      </c>
      <c r="M7" s="73">
        <f t="shared" si="4"/>
        <v>0</v>
      </c>
      <c r="N7" s="73">
        <f t="shared" si="1"/>
        <v>0</v>
      </c>
      <c r="O7" s="73" t="e">
        <f t="shared" si="5"/>
        <v>#DIV/0!</v>
      </c>
      <c r="P7" s="73" t="e">
        <f t="shared" si="2"/>
        <v>#DIV/0!</v>
      </c>
    </row>
    <row r="8" spans="1:16" ht="63">
      <c r="A8" s="43">
        <v>5</v>
      </c>
      <c r="B8" s="44" t="s">
        <v>126</v>
      </c>
      <c r="C8" s="45" t="s">
        <v>9</v>
      </c>
      <c r="D8" s="45">
        <v>20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3"/>
        <v>#DIV/0!</v>
      </c>
      <c r="M8" s="73">
        <f t="shared" si="4"/>
        <v>0</v>
      </c>
      <c r="N8" s="73">
        <f t="shared" si="1"/>
        <v>0</v>
      </c>
      <c r="O8" s="73" t="e">
        <f t="shared" si="5"/>
        <v>#DIV/0!</v>
      </c>
      <c r="P8" s="73" t="e">
        <f t="shared" si="2"/>
        <v>#DIV/0!</v>
      </c>
    </row>
    <row r="9" spans="1:16" ht="63">
      <c r="A9" s="43">
        <v>6</v>
      </c>
      <c r="B9" s="44" t="s">
        <v>127</v>
      </c>
      <c r="C9" s="45" t="s">
        <v>9</v>
      </c>
      <c r="D9" s="45">
        <v>100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3"/>
        <v>#DIV/0!</v>
      </c>
      <c r="M9" s="73">
        <f t="shared" si="4"/>
        <v>0</v>
      </c>
      <c r="N9" s="73">
        <f t="shared" si="1"/>
        <v>0</v>
      </c>
      <c r="O9" s="73" t="e">
        <f t="shared" si="5"/>
        <v>#DIV/0!</v>
      </c>
      <c r="P9" s="73" t="e">
        <f t="shared" si="2"/>
        <v>#DIV/0!</v>
      </c>
    </row>
    <row r="10" spans="1:16" ht="63">
      <c r="A10" s="43">
        <v>7</v>
      </c>
      <c r="B10" s="47" t="s">
        <v>128</v>
      </c>
      <c r="C10" s="45" t="s">
        <v>9</v>
      </c>
      <c r="D10" s="45">
        <v>500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3"/>
        <v>#DIV/0!</v>
      </c>
      <c r="M10" s="73">
        <f t="shared" si="4"/>
        <v>0</v>
      </c>
      <c r="N10" s="73">
        <f t="shared" si="1"/>
        <v>0</v>
      </c>
      <c r="O10" s="73" t="e">
        <f t="shared" si="5"/>
        <v>#DIV/0!</v>
      </c>
      <c r="P10" s="73" t="e">
        <f t="shared" si="2"/>
        <v>#DIV/0!</v>
      </c>
    </row>
    <row r="11" spans="1:16" ht="63">
      <c r="A11" s="43">
        <v>8</v>
      </c>
      <c r="B11" s="44" t="s">
        <v>129</v>
      </c>
      <c r="C11" s="45" t="s">
        <v>9</v>
      </c>
      <c r="D11" s="45">
        <v>100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 t="shared" si="3"/>
        <v>#DIV/0!</v>
      </c>
      <c r="M11" s="73">
        <f t="shared" si="4"/>
        <v>0</v>
      </c>
      <c r="N11" s="73">
        <f t="shared" si="1"/>
        <v>0</v>
      </c>
      <c r="O11" s="73" t="e">
        <f t="shared" si="5"/>
        <v>#DIV/0!</v>
      </c>
      <c r="P11" s="73" t="e">
        <f t="shared" si="2"/>
        <v>#DIV/0!</v>
      </c>
    </row>
    <row r="12" spans="1:16" ht="63">
      <c r="A12" s="43">
        <v>9</v>
      </c>
      <c r="B12" s="10" t="s">
        <v>132</v>
      </c>
      <c r="C12" s="45" t="s">
        <v>9</v>
      </c>
      <c r="D12" s="45">
        <v>100</v>
      </c>
      <c r="E12" s="60"/>
      <c r="F12" s="60"/>
      <c r="G12" s="60"/>
      <c r="H12" s="7"/>
      <c r="I12" s="60"/>
      <c r="J12" s="7"/>
      <c r="K12" s="73">
        <f t="shared" si="0"/>
        <v>0</v>
      </c>
      <c r="L12" s="73" t="e">
        <f t="shared" si="3"/>
        <v>#DIV/0!</v>
      </c>
      <c r="M12" s="73">
        <f t="shared" si="4"/>
        <v>0</v>
      </c>
      <c r="N12" s="73">
        <f t="shared" si="1"/>
        <v>0</v>
      </c>
      <c r="O12" s="73" t="e">
        <f t="shared" si="5"/>
        <v>#DIV/0!</v>
      </c>
      <c r="P12" s="73" t="e">
        <f t="shared" si="2"/>
        <v>#DIV/0!</v>
      </c>
    </row>
    <row r="13" spans="1:16" ht="63">
      <c r="A13" s="43">
        <v>10</v>
      </c>
      <c r="B13" s="10" t="s">
        <v>130</v>
      </c>
      <c r="C13" s="45" t="s">
        <v>9</v>
      </c>
      <c r="D13" s="45">
        <v>200</v>
      </c>
      <c r="E13" s="60"/>
      <c r="F13" s="60"/>
      <c r="G13" s="60"/>
      <c r="H13" s="7"/>
      <c r="I13" s="60"/>
      <c r="J13" s="7"/>
      <c r="K13" s="73">
        <f t="shared" si="0"/>
        <v>0</v>
      </c>
      <c r="L13" s="73" t="e">
        <f t="shared" si="3"/>
        <v>#DIV/0!</v>
      </c>
      <c r="M13" s="73">
        <f t="shared" si="4"/>
        <v>0</v>
      </c>
      <c r="N13" s="73">
        <f t="shared" si="1"/>
        <v>0</v>
      </c>
      <c r="O13" s="73" t="e">
        <f t="shared" si="5"/>
        <v>#DIV/0!</v>
      </c>
      <c r="P13" s="73" t="e">
        <f t="shared" si="2"/>
        <v>#DIV/0!</v>
      </c>
    </row>
    <row r="14" spans="1:16" ht="63">
      <c r="A14" s="43">
        <v>11</v>
      </c>
      <c r="B14" s="10" t="s">
        <v>131</v>
      </c>
      <c r="C14" s="48" t="s">
        <v>9</v>
      </c>
      <c r="D14" s="48">
        <v>200</v>
      </c>
      <c r="E14" s="60"/>
      <c r="F14" s="60"/>
      <c r="G14" s="60"/>
      <c r="H14" s="7"/>
      <c r="I14" s="60"/>
      <c r="J14" s="7"/>
      <c r="K14" s="73">
        <f t="shared" si="0"/>
        <v>0</v>
      </c>
      <c r="L14" s="73" t="e">
        <f t="shared" si="3"/>
        <v>#DIV/0!</v>
      </c>
      <c r="M14" s="73">
        <f t="shared" si="4"/>
        <v>0</v>
      </c>
      <c r="N14" s="73">
        <f t="shared" si="1"/>
        <v>0</v>
      </c>
      <c r="O14" s="73" t="e">
        <f t="shared" si="5"/>
        <v>#DIV/0!</v>
      </c>
      <c r="P14" s="73" t="e">
        <f t="shared" si="2"/>
        <v>#DIV/0!</v>
      </c>
    </row>
    <row r="15" spans="1:16" ht="31.5">
      <c r="A15" s="43">
        <v>12</v>
      </c>
      <c r="B15" s="10" t="s">
        <v>56</v>
      </c>
      <c r="C15" s="45" t="s">
        <v>9</v>
      </c>
      <c r="D15" s="45">
        <v>30</v>
      </c>
      <c r="E15" s="60"/>
      <c r="F15" s="60"/>
      <c r="G15" s="60"/>
      <c r="H15" s="7"/>
      <c r="I15" s="60"/>
      <c r="J15" s="7"/>
      <c r="K15" s="73">
        <f t="shared" si="0"/>
        <v>0</v>
      </c>
      <c r="L15" s="73" t="e">
        <f t="shared" si="3"/>
        <v>#DIV/0!</v>
      </c>
      <c r="M15" s="73">
        <f t="shared" si="4"/>
        <v>0</v>
      </c>
      <c r="N15" s="73">
        <f t="shared" si="1"/>
        <v>0</v>
      </c>
      <c r="O15" s="73" t="e">
        <f t="shared" si="5"/>
        <v>#DIV/0!</v>
      </c>
      <c r="P15" s="73" t="e">
        <f t="shared" si="2"/>
        <v>#DIV/0!</v>
      </c>
    </row>
    <row r="16" spans="1:16" ht="15.75">
      <c r="A16" s="43">
        <v>13</v>
      </c>
      <c r="B16" s="10" t="s">
        <v>133</v>
      </c>
      <c r="C16" s="45" t="s">
        <v>9</v>
      </c>
      <c r="D16" s="45">
        <v>30</v>
      </c>
      <c r="E16" s="60"/>
      <c r="F16" s="60"/>
      <c r="G16" s="60"/>
      <c r="H16" s="7"/>
      <c r="I16" s="60"/>
      <c r="J16" s="7"/>
      <c r="K16" s="73">
        <f t="shared" si="0"/>
        <v>0</v>
      </c>
      <c r="L16" s="73" t="e">
        <f t="shared" si="3"/>
        <v>#DIV/0!</v>
      </c>
      <c r="M16" s="73">
        <f t="shared" si="4"/>
        <v>0</v>
      </c>
      <c r="N16" s="73">
        <f t="shared" si="1"/>
        <v>0</v>
      </c>
      <c r="O16" s="73" t="e">
        <f t="shared" si="5"/>
        <v>#DIV/0!</v>
      </c>
      <c r="P16" s="73" t="e">
        <f t="shared" si="2"/>
        <v>#DIV/0!</v>
      </c>
    </row>
    <row r="17" spans="1:16" ht="31.5">
      <c r="A17" s="43">
        <v>14</v>
      </c>
      <c r="B17" s="44" t="s">
        <v>135</v>
      </c>
      <c r="C17" s="45" t="s">
        <v>9</v>
      </c>
      <c r="D17" s="45">
        <v>100</v>
      </c>
      <c r="E17" s="60"/>
      <c r="F17" s="60"/>
      <c r="G17" s="60"/>
      <c r="H17" s="7"/>
      <c r="I17" s="60"/>
      <c r="J17" s="7"/>
      <c r="K17" s="73">
        <f t="shared" si="0"/>
        <v>0</v>
      </c>
      <c r="L17" s="73" t="e">
        <f t="shared" si="3"/>
        <v>#DIV/0!</v>
      </c>
      <c r="M17" s="73">
        <f t="shared" si="4"/>
        <v>0</v>
      </c>
      <c r="N17" s="73">
        <f t="shared" si="1"/>
        <v>0</v>
      </c>
      <c r="O17" s="73" t="e">
        <f t="shared" si="5"/>
        <v>#DIV/0!</v>
      </c>
      <c r="P17" s="73" t="e">
        <f t="shared" si="2"/>
        <v>#DIV/0!</v>
      </c>
    </row>
    <row r="18" spans="1:16" ht="31.5">
      <c r="A18" s="43">
        <v>15</v>
      </c>
      <c r="B18" s="44" t="s">
        <v>134</v>
      </c>
      <c r="C18" s="45" t="s">
        <v>9</v>
      </c>
      <c r="D18" s="45">
        <v>100</v>
      </c>
      <c r="E18" s="60"/>
      <c r="F18" s="60"/>
      <c r="G18" s="60"/>
      <c r="H18" s="7"/>
      <c r="I18" s="60"/>
      <c r="J18" s="7"/>
      <c r="K18" s="73">
        <f t="shared" si="0"/>
        <v>0</v>
      </c>
      <c r="L18" s="73" t="e">
        <f t="shared" si="3"/>
        <v>#DIV/0!</v>
      </c>
      <c r="M18" s="73">
        <f t="shared" si="4"/>
        <v>0</v>
      </c>
      <c r="N18" s="73">
        <f t="shared" si="1"/>
        <v>0</v>
      </c>
      <c r="O18" s="73" t="e">
        <f t="shared" si="5"/>
        <v>#DIV/0!</v>
      </c>
      <c r="P18" s="73" t="e">
        <f t="shared" si="2"/>
        <v>#DIV/0!</v>
      </c>
    </row>
    <row r="19" spans="1:16" s="5" customFormat="1" ht="15.75">
      <c r="A19" s="76" t="s">
        <v>171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5" t="e">
        <f>SUM(O4:O18)</f>
        <v>#DIV/0!</v>
      </c>
      <c r="P19" s="15" t="e">
        <f>O19*1.2</f>
        <v>#DIV/0!</v>
      </c>
    </row>
    <row r="20" spans="2:9" ht="15.75">
      <c r="B20" s="46"/>
      <c r="C20" s="46"/>
      <c r="D20" s="50"/>
      <c r="E20" s="46"/>
      <c r="F20" s="46"/>
      <c r="G20" s="46"/>
      <c r="H20" s="46"/>
      <c r="I20" s="46"/>
    </row>
    <row r="21" spans="2:9" ht="15.75">
      <c r="B21" s="46" t="s">
        <v>153</v>
      </c>
      <c r="C21" s="46"/>
      <c r="D21" s="50"/>
      <c r="E21" s="46"/>
      <c r="F21" s="46"/>
      <c r="G21" s="46"/>
      <c r="H21" s="46"/>
      <c r="I21" s="46"/>
    </row>
    <row r="22" spans="2:9" ht="15.75">
      <c r="B22" s="46"/>
      <c r="C22" s="46"/>
      <c r="D22" s="50"/>
      <c r="E22" s="46"/>
      <c r="F22" s="46"/>
      <c r="G22" s="46"/>
      <c r="H22" s="46"/>
      <c r="I22" s="46"/>
    </row>
    <row r="23" spans="2:9" ht="15.75">
      <c r="B23" s="46"/>
      <c r="C23" s="46"/>
      <c r="D23" s="50"/>
      <c r="E23" s="46"/>
      <c r="F23" s="46"/>
      <c r="G23" s="46"/>
      <c r="H23" s="46"/>
      <c r="I23" s="46"/>
    </row>
    <row r="24" spans="2:9" ht="15.75">
      <c r="B24" s="46"/>
      <c r="C24" s="46"/>
      <c r="D24" s="50"/>
      <c r="E24" s="46"/>
      <c r="F24" s="46"/>
      <c r="G24" s="46"/>
      <c r="H24" s="46"/>
      <c r="I24" s="46"/>
    </row>
    <row r="25" spans="2:9" ht="15.75">
      <c r="B25" s="46"/>
      <c r="C25" s="46"/>
      <c r="D25" s="50"/>
      <c r="E25" s="46"/>
      <c r="F25" s="46"/>
      <c r="G25" s="46"/>
      <c r="H25" s="46"/>
      <c r="I25" s="46"/>
    </row>
    <row r="26" spans="2:9" ht="15.75">
      <c r="B26" s="46"/>
      <c r="C26" s="46"/>
      <c r="D26" s="50"/>
      <c r="E26" s="46"/>
      <c r="F26" s="46"/>
      <c r="G26" s="46"/>
      <c r="H26" s="46"/>
      <c r="I26" s="46"/>
    </row>
    <row r="27" spans="2:9" ht="15.75">
      <c r="B27" s="46"/>
      <c r="C27" s="46"/>
      <c r="D27" s="50"/>
      <c r="E27" s="46"/>
      <c r="F27" s="46"/>
      <c r="G27" s="46"/>
      <c r="H27" s="46"/>
      <c r="I27" s="46"/>
    </row>
    <row r="28" spans="2:9" ht="15.75">
      <c r="B28" s="46"/>
      <c r="C28" s="46"/>
      <c r="D28" s="50"/>
      <c r="E28" s="46"/>
      <c r="F28" s="46"/>
      <c r="G28" s="46"/>
      <c r="H28" s="46"/>
      <c r="I28" s="46"/>
    </row>
    <row r="29" spans="2:9" ht="15.75">
      <c r="B29" s="46"/>
      <c r="C29" s="46"/>
      <c r="D29" s="50"/>
      <c r="E29" s="46"/>
      <c r="F29" s="46"/>
      <c r="G29" s="46"/>
      <c r="H29" s="46"/>
      <c r="I29" s="46"/>
    </row>
    <row r="30" spans="2:9" ht="15.75">
      <c r="B30" s="46"/>
      <c r="C30" s="46"/>
      <c r="D30" s="50"/>
      <c r="E30" s="46"/>
      <c r="F30" s="46"/>
      <c r="G30" s="46"/>
      <c r="H30" s="46"/>
      <c r="I30" s="46"/>
    </row>
    <row r="31" spans="2:9" ht="15.75">
      <c r="B31" s="46"/>
      <c r="C31" s="46"/>
      <c r="D31" s="50"/>
      <c r="E31" s="46"/>
      <c r="F31" s="46"/>
      <c r="G31" s="46"/>
      <c r="H31" s="46"/>
      <c r="I31" s="46"/>
    </row>
    <row r="32" spans="2:9" ht="15.75">
      <c r="B32" s="46"/>
      <c r="C32" s="46"/>
      <c r="D32" s="50"/>
      <c r="E32" s="46"/>
      <c r="F32" s="46"/>
      <c r="G32" s="46"/>
      <c r="H32" s="46"/>
      <c r="I32" s="46"/>
    </row>
    <row r="33" spans="2:9" ht="15.75">
      <c r="B33" s="46"/>
      <c r="C33" s="46"/>
      <c r="D33" s="50"/>
      <c r="E33" s="46"/>
      <c r="F33" s="46"/>
      <c r="G33" s="46"/>
      <c r="H33" s="46"/>
      <c r="I33" s="46"/>
    </row>
    <row r="34" spans="2:9" ht="15.75">
      <c r="B34" s="46"/>
      <c r="C34" s="46"/>
      <c r="D34" s="50"/>
      <c r="E34" s="46"/>
      <c r="F34" s="46"/>
      <c r="G34" s="46"/>
      <c r="H34" s="46"/>
      <c r="I34" s="46"/>
    </row>
    <row r="35" spans="2:9" ht="15.75">
      <c r="B35" s="46"/>
      <c r="C35" s="46"/>
      <c r="D35" s="50"/>
      <c r="E35" s="46"/>
      <c r="F35" s="46"/>
      <c r="G35" s="46"/>
      <c r="H35" s="46"/>
      <c r="I35" s="46"/>
    </row>
    <row r="36" spans="2:9" ht="15.75">
      <c r="B36" s="46"/>
      <c r="C36" s="46"/>
      <c r="D36" s="50"/>
      <c r="E36" s="46"/>
      <c r="F36" s="46"/>
      <c r="G36" s="46"/>
      <c r="H36" s="46"/>
      <c r="I36" s="46"/>
    </row>
    <row r="37" spans="2:9" ht="15.75">
      <c r="B37" s="46"/>
      <c r="C37" s="46"/>
      <c r="D37" s="50"/>
      <c r="E37" s="46"/>
      <c r="F37" s="46"/>
      <c r="G37" s="46"/>
      <c r="H37" s="46"/>
      <c r="I37" s="46"/>
    </row>
    <row r="38" spans="2:9" ht="15.75">
      <c r="B38" s="46"/>
      <c r="C38" s="46"/>
      <c r="D38" s="50"/>
      <c r="E38" s="46"/>
      <c r="F38" s="46"/>
      <c r="G38" s="46"/>
      <c r="H38" s="46"/>
      <c r="I38" s="46"/>
    </row>
    <row r="39" spans="2:9" ht="15.75">
      <c r="B39" s="46"/>
      <c r="C39" s="46"/>
      <c r="D39" s="50"/>
      <c r="E39" s="46"/>
      <c r="F39" s="46"/>
      <c r="G39" s="46"/>
      <c r="H39" s="46"/>
      <c r="I39" s="46"/>
    </row>
    <row r="40" spans="2:9" ht="15.75">
      <c r="B40" s="46"/>
      <c r="C40" s="46"/>
      <c r="D40" s="50"/>
      <c r="E40" s="46"/>
      <c r="F40" s="46"/>
      <c r="G40" s="46"/>
      <c r="H40" s="46"/>
      <c r="I40" s="46"/>
    </row>
    <row r="41" spans="2:9" ht="15.75">
      <c r="B41" s="46"/>
      <c r="C41" s="46"/>
      <c r="D41" s="50"/>
      <c r="E41" s="46"/>
      <c r="F41" s="46"/>
      <c r="G41" s="46"/>
      <c r="H41" s="46"/>
      <c r="I41" s="46"/>
    </row>
    <row r="42" spans="2:9" ht="15.75">
      <c r="B42" s="46"/>
      <c r="C42" s="46"/>
      <c r="D42" s="50"/>
      <c r="E42" s="46"/>
      <c r="F42" s="46"/>
      <c r="G42" s="46"/>
      <c r="H42" s="46"/>
      <c r="I42" s="46"/>
    </row>
    <row r="43" spans="2:9" ht="15.75">
      <c r="B43" s="46"/>
      <c r="C43" s="46"/>
      <c r="D43" s="50"/>
      <c r="E43" s="46"/>
      <c r="F43" s="46"/>
      <c r="G43" s="46"/>
      <c r="H43" s="46"/>
      <c r="I43" s="46"/>
    </row>
    <row r="44" spans="2:9" ht="15.75">
      <c r="B44" s="46"/>
      <c r="C44" s="46"/>
      <c r="D44" s="50"/>
      <c r="E44" s="46"/>
      <c r="F44" s="46"/>
      <c r="G44" s="46"/>
      <c r="H44" s="46"/>
      <c r="I44" s="46"/>
    </row>
    <row r="45" spans="2:9" ht="15.75">
      <c r="B45" s="46"/>
      <c r="C45" s="46"/>
      <c r="D45" s="50"/>
      <c r="E45" s="46"/>
      <c r="F45" s="46"/>
      <c r="G45" s="46"/>
      <c r="H45" s="46"/>
      <c r="I45" s="46"/>
    </row>
    <row r="46" spans="2:9" ht="15.75">
      <c r="B46" s="46"/>
      <c r="C46" s="46"/>
      <c r="D46" s="50"/>
      <c r="E46" s="46"/>
      <c r="F46" s="46"/>
      <c r="G46" s="46"/>
      <c r="H46" s="46"/>
      <c r="I46" s="46"/>
    </row>
    <row r="47" spans="2:9" ht="15.75">
      <c r="B47" s="46"/>
      <c r="C47" s="46"/>
      <c r="D47" s="50"/>
      <c r="E47" s="46"/>
      <c r="F47" s="46"/>
      <c r="G47" s="46"/>
      <c r="H47" s="46"/>
      <c r="I47" s="46"/>
    </row>
    <row r="48" spans="2:9" ht="15.75">
      <c r="B48" s="46"/>
      <c r="C48" s="46"/>
      <c r="D48" s="50"/>
      <c r="E48" s="46"/>
      <c r="F48" s="46"/>
      <c r="G48" s="46"/>
      <c r="H48" s="46"/>
      <c r="I48" s="46"/>
    </row>
    <row r="49" spans="2:9" ht="15.75">
      <c r="B49" s="46"/>
      <c r="C49" s="46"/>
      <c r="D49" s="50"/>
      <c r="E49" s="46"/>
      <c r="F49" s="46"/>
      <c r="G49" s="46"/>
      <c r="H49" s="46"/>
      <c r="I49" s="46"/>
    </row>
  </sheetData>
  <sheetProtection/>
  <mergeCells count="2">
    <mergeCell ref="A1:P1"/>
    <mergeCell ref="A19:N19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55" bestFit="1" customWidth="1"/>
    <col min="2" max="2" width="42.140625" style="55" customWidth="1"/>
    <col min="3" max="3" width="4.00390625" style="55" bestFit="1" customWidth="1"/>
    <col min="4" max="4" width="6.8515625" style="55" bestFit="1" customWidth="1"/>
    <col min="5" max="9" width="3.8515625" style="55" bestFit="1" customWidth="1"/>
    <col min="10" max="11" width="6.8515625" style="55" bestFit="1" customWidth="1"/>
    <col min="12" max="12" width="8.421875" style="55" bestFit="1" customWidth="1"/>
    <col min="13" max="14" width="6.28125" style="55" bestFit="1" customWidth="1"/>
    <col min="15" max="16384" width="9.140625" style="55" customWidth="1"/>
  </cols>
  <sheetData>
    <row r="1" spans="1:16" s="72" customFormat="1" ht="15.75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" s="53" customFormat="1" ht="15.75">
      <c r="A2" s="51">
        <v>9</v>
      </c>
      <c r="B2" s="52" t="s">
        <v>66</v>
      </c>
      <c r="C2" s="52"/>
      <c r="D2" s="51"/>
    </row>
    <row r="3" spans="1:16" s="32" customFormat="1" ht="195.75">
      <c r="A3" s="71" t="s">
        <v>169</v>
      </c>
      <c r="B3" s="71" t="s">
        <v>36</v>
      </c>
      <c r="C3" s="65" t="s">
        <v>161</v>
      </c>
      <c r="D3" s="57" t="s">
        <v>162</v>
      </c>
      <c r="E3" s="57" t="s">
        <v>155</v>
      </c>
      <c r="F3" s="57" t="s">
        <v>156</v>
      </c>
      <c r="G3" s="58" t="s">
        <v>157</v>
      </c>
      <c r="H3" s="58" t="s">
        <v>158</v>
      </c>
      <c r="I3" s="59" t="s">
        <v>159</v>
      </c>
      <c r="J3" s="66" t="s">
        <v>163</v>
      </c>
      <c r="K3" s="66" t="s">
        <v>164</v>
      </c>
      <c r="L3" s="67" t="s">
        <v>160</v>
      </c>
      <c r="M3" s="68" t="s">
        <v>165</v>
      </c>
      <c r="N3" s="68" t="s">
        <v>166</v>
      </c>
      <c r="O3" s="69" t="s">
        <v>167</v>
      </c>
      <c r="P3" s="69" t="s">
        <v>168</v>
      </c>
    </row>
    <row r="4" spans="1:16" ht="47.25">
      <c r="A4" s="8">
        <v>1</v>
      </c>
      <c r="B4" s="10" t="s">
        <v>57</v>
      </c>
      <c r="C4" s="18" t="s">
        <v>58</v>
      </c>
      <c r="D4" s="54">
        <v>1000</v>
      </c>
      <c r="E4" s="60"/>
      <c r="F4" s="60"/>
      <c r="G4" s="60"/>
      <c r="H4" s="7"/>
      <c r="I4" s="60"/>
      <c r="J4" s="7"/>
      <c r="K4" s="73">
        <f aca="true" t="shared" si="0" ref="K4:K11">J4*1.2</f>
        <v>0</v>
      </c>
      <c r="L4" s="73" t="e">
        <f>D4/I4</f>
        <v>#DIV/0!</v>
      </c>
      <c r="M4" s="73">
        <f>I4*J4</f>
        <v>0</v>
      </c>
      <c r="N4" s="73">
        <f aca="true" t="shared" si="1" ref="N4:N11">M4*1.2</f>
        <v>0</v>
      </c>
      <c r="O4" s="73" t="e">
        <f>M4*L4</f>
        <v>#DIV/0!</v>
      </c>
      <c r="P4" s="73" t="e">
        <f aca="true" t="shared" si="2" ref="P4:P11">O4*1.2</f>
        <v>#DIV/0!</v>
      </c>
    </row>
    <row r="5" spans="1:16" ht="31.5">
      <c r="A5" s="8">
        <f>A4+1</f>
        <v>2</v>
      </c>
      <c r="B5" s="10" t="s">
        <v>59</v>
      </c>
      <c r="C5" s="18" t="s">
        <v>7</v>
      </c>
      <c r="D5" s="54">
        <v>1000</v>
      </c>
      <c r="E5" s="60"/>
      <c r="F5" s="60"/>
      <c r="G5" s="60"/>
      <c r="H5" s="7"/>
      <c r="I5" s="60"/>
      <c r="J5" s="7"/>
      <c r="K5" s="73">
        <f t="shared" si="0"/>
        <v>0</v>
      </c>
      <c r="L5" s="73" t="e">
        <f aca="true" t="shared" si="3" ref="L5:L11">D5/I5</f>
        <v>#DIV/0!</v>
      </c>
      <c r="M5" s="73">
        <f aca="true" t="shared" si="4" ref="M5:M11">I5*J5</f>
        <v>0</v>
      </c>
      <c r="N5" s="73">
        <f t="shared" si="1"/>
        <v>0</v>
      </c>
      <c r="O5" s="73" t="e">
        <f aca="true" t="shared" si="5" ref="O5:O11">M5*L5</f>
        <v>#DIV/0!</v>
      </c>
      <c r="P5" s="73" t="e">
        <f t="shared" si="2"/>
        <v>#DIV/0!</v>
      </c>
    </row>
    <row r="6" spans="1:16" ht="47.25">
      <c r="A6" s="8">
        <f aca="true" t="shared" si="6" ref="A6:A11">A5+1</f>
        <v>3</v>
      </c>
      <c r="B6" s="10" t="s">
        <v>60</v>
      </c>
      <c r="C6" s="18" t="s">
        <v>7</v>
      </c>
      <c r="D6" s="54">
        <v>1000</v>
      </c>
      <c r="E6" s="60"/>
      <c r="F6" s="60"/>
      <c r="G6" s="60"/>
      <c r="H6" s="7"/>
      <c r="I6" s="60"/>
      <c r="J6" s="7"/>
      <c r="K6" s="73">
        <f t="shared" si="0"/>
        <v>0</v>
      </c>
      <c r="L6" s="73" t="e">
        <f t="shared" si="3"/>
        <v>#DIV/0!</v>
      </c>
      <c r="M6" s="73">
        <f t="shared" si="4"/>
        <v>0</v>
      </c>
      <c r="N6" s="73">
        <f t="shared" si="1"/>
        <v>0</v>
      </c>
      <c r="O6" s="73" t="e">
        <f t="shared" si="5"/>
        <v>#DIV/0!</v>
      </c>
      <c r="P6" s="73" t="e">
        <f t="shared" si="2"/>
        <v>#DIV/0!</v>
      </c>
    </row>
    <row r="7" spans="1:16" ht="31.5">
      <c r="A7" s="8">
        <f t="shared" si="6"/>
        <v>4</v>
      </c>
      <c r="B7" s="10" t="s">
        <v>61</v>
      </c>
      <c r="C7" s="18" t="s">
        <v>7</v>
      </c>
      <c r="D7" s="54">
        <v>500</v>
      </c>
      <c r="E7" s="60"/>
      <c r="F7" s="60"/>
      <c r="G7" s="60"/>
      <c r="H7" s="7"/>
      <c r="I7" s="60"/>
      <c r="J7" s="7"/>
      <c r="K7" s="73">
        <f t="shared" si="0"/>
        <v>0</v>
      </c>
      <c r="L7" s="73" t="e">
        <f t="shared" si="3"/>
        <v>#DIV/0!</v>
      </c>
      <c r="M7" s="73">
        <f t="shared" si="4"/>
        <v>0</v>
      </c>
      <c r="N7" s="73">
        <f t="shared" si="1"/>
        <v>0</v>
      </c>
      <c r="O7" s="73" t="e">
        <f t="shared" si="5"/>
        <v>#DIV/0!</v>
      </c>
      <c r="P7" s="73" t="e">
        <f t="shared" si="2"/>
        <v>#DIV/0!</v>
      </c>
    </row>
    <row r="8" spans="1:16" ht="47.25">
      <c r="A8" s="8">
        <f t="shared" si="6"/>
        <v>5</v>
      </c>
      <c r="B8" s="10" t="s">
        <v>62</v>
      </c>
      <c r="C8" s="18" t="s">
        <v>58</v>
      </c>
      <c r="D8" s="54">
        <v>1000</v>
      </c>
      <c r="E8" s="60"/>
      <c r="F8" s="60"/>
      <c r="G8" s="60"/>
      <c r="H8" s="7"/>
      <c r="I8" s="60"/>
      <c r="J8" s="7"/>
      <c r="K8" s="73">
        <f t="shared" si="0"/>
        <v>0</v>
      </c>
      <c r="L8" s="73" t="e">
        <f t="shared" si="3"/>
        <v>#DIV/0!</v>
      </c>
      <c r="M8" s="73">
        <f t="shared" si="4"/>
        <v>0</v>
      </c>
      <c r="N8" s="73">
        <f t="shared" si="1"/>
        <v>0</v>
      </c>
      <c r="O8" s="73" t="e">
        <f t="shared" si="5"/>
        <v>#DIV/0!</v>
      </c>
      <c r="P8" s="73" t="e">
        <f t="shared" si="2"/>
        <v>#DIV/0!</v>
      </c>
    </row>
    <row r="9" spans="1:16" ht="31.5">
      <c r="A9" s="8">
        <f t="shared" si="6"/>
        <v>6</v>
      </c>
      <c r="B9" s="10" t="s">
        <v>63</v>
      </c>
      <c r="C9" s="18" t="s">
        <v>58</v>
      </c>
      <c r="D9" s="54">
        <v>1000</v>
      </c>
      <c r="E9" s="60"/>
      <c r="F9" s="60"/>
      <c r="G9" s="60"/>
      <c r="H9" s="7"/>
      <c r="I9" s="60"/>
      <c r="J9" s="7"/>
      <c r="K9" s="73">
        <f t="shared" si="0"/>
        <v>0</v>
      </c>
      <c r="L9" s="73" t="e">
        <f t="shared" si="3"/>
        <v>#DIV/0!</v>
      </c>
      <c r="M9" s="73">
        <f t="shared" si="4"/>
        <v>0</v>
      </c>
      <c r="N9" s="73">
        <f t="shared" si="1"/>
        <v>0</v>
      </c>
      <c r="O9" s="73" t="e">
        <f t="shared" si="5"/>
        <v>#DIV/0!</v>
      </c>
      <c r="P9" s="73" t="e">
        <f t="shared" si="2"/>
        <v>#DIV/0!</v>
      </c>
    </row>
    <row r="10" spans="1:16" ht="31.5">
      <c r="A10" s="8">
        <f t="shared" si="6"/>
        <v>7</v>
      </c>
      <c r="B10" s="10" t="s">
        <v>64</v>
      </c>
      <c r="C10" s="18" t="s">
        <v>9</v>
      </c>
      <c r="D10" s="54">
        <v>1000</v>
      </c>
      <c r="E10" s="60"/>
      <c r="F10" s="60"/>
      <c r="G10" s="60"/>
      <c r="H10" s="7"/>
      <c r="I10" s="60"/>
      <c r="J10" s="7"/>
      <c r="K10" s="73">
        <f t="shared" si="0"/>
        <v>0</v>
      </c>
      <c r="L10" s="73" t="e">
        <f t="shared" si="3"/>
        <v>#DIV/0!</v>
      </c>
      <c r="M10" s="73">
        <f t="shared" si="4"/>
        <v>0</v>
      </c>
      <c r="N10" s="73">
        <f t="shared" si="1"/>
        <v>0</v>
      </c>
      <c r="O10" s="73" t="e">
        <f t="shared" si="5"/>
        <v>#DIV/0!</v>
      </c>
      <c r="P10" s="73" t="e">
        <f t="shared" si="2"/>
        <v>#DIV/0!</v>
      </c>
    </row>
    <row r="11" spans="1:16" ht="31.5">
      <c r="A11" s="8">
        <f t="shared" si="6"/>
        <v>8</v>
      </c>
      <c r="B11" s="10" t="s">
        <v>65</v>
      </c>
      <c r="C11" s="18" t="s">
        <v>9</v>
      </c>
      <c r="D11" s="54">
        <v>1000</v>
      </c>
      <c r="E11" s="60"/>
      <c r="F11" s="60"/>
      <c r="G11" s="60"/>
      <c r="H11" s="7"/>
      <c r="I11" s="60"/>
      <c r="J11" s="7"/>
      <c r="K11" s="73">
        <f t="shared" si="0"/>
        <v>0</v>
      </c>
      <c r="L11" s="73" t="e">
        <f t="shared" si="3"/>
        <v>#DIV/0!</v>
      </c>
      <c r="M11" s="73">
        <f t="shared" si="4"/>
        <v>0</v>
      </c>
      <c r="N11" s="73">
        <f t="shared" si="1"/>
        <v>0</v>
      </c>
      <c r="O11" s="73" t="e">
        <f t="shared" si="5"/>
        <v>#DIV/0!</v>
      </c>
      <c r="P11" s="73" t="e">
        <f t="shared" si="2"/>
        <v>#DIV/0!</v>
      </c>
    </row>
    <row r="12" spans="1:16" s="5" customFormat="1" ht="15.75">
      <c r="A12" s="76" t="s">
        <v>171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5" t="e">
        <f>SUM(O4:O11)</f>
        <v>#DIV/0!</v>
      </c>
      <c r="P12" s="75" t="e">
        <f>O12*1.2</f>
        <v>#DIV/0!</v>
      </c>
    </row>
    <row r="14" ht="15.75">
      <c r="B14" s="55" t="s">
        <v>153</v>
      </c>
    </row>
  </sheetData>
  <sheetProtection/>
  <mergeCells count="2">
    <mergeCell ref="A1:P1"/>
    <mergeCell ref="A12:N12"/>
  </mergeCells>
  <printOptions/>
  <pageMargins left="0" right="0" top="0.1968503937007874" bottom="0.1968503937007874" header="0.35433070866141736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Elena Dimitrova</cp:lastModifiedBy>
  <cp:lastPrinted>2018-04-10T12:55:20Z</cp:lastPrinted>
  <dcterms:created xsi:type="dcterms:W3CDTF">2004-12-26T14:26:21Z</dcterms:created>
  <dcterms:modified xsi:type="dcterms:W3CDTF">2018-05-10T12:45:20Z</dcterms:modified>
  <cp:category/>
  <cp:version/>
  <cp:contentType/>
  <cp:contentStatus/>
</cp:coreProperties>
</file>