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5180" windowHeight="8040" activeTab="7"/>
  </bookViews>
  <sheets>
    <sheet name="Sheet1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/>
  <calcPr fullCalcOnLoad="1"/>
</workbook>
</file>

<file path=xl/sharedStrings.xml><?xml version="1.0" encoding="utf-8"?>
<sst xmlns="http://schemas.openxmlformats.org/spreadsheetml/2006/main" count="434" uniqueCount="193">
  <si>
    <t>пластир водоустойчив оп. х 20 бр</t>
  </si>
  <si>
    <t>II</t>
  </si>
  <si>
    <t>IV</t>
  </si>
  <si>
    <t>VI</t>
  </si>
  <si>
    <t>памук медицински оп х 100 гр</t>
  </si>
  <si>
    <t>памук медицински оп х 80 гр</t>
  </si>
  <si>
    <t>бинтове плетени 10см/10м избелени</t>
  </si>
  <si>
    <t>бинтове плетени 8см/5м избелени</t>
  </si>
  <si>
    <t>студен/топъл компрес 10см/10см</t>
  </si>
  <si>
    <t>студен/топъл компрес 11см/27см</t>
  </si>
  <si>
    <t>студен/топъл компрес 20см/30см</t>
  </si>
  <si>
    <t>фл</t>
  </si>
  <si>
    <t>оп</t>
  </si>
  <si>
    <t>бр</t>
  </si>
  <si>
    <t>туба</t>
  </si>
  <si>
    <t>м</t>
  </si>
  <si>
    <t>кг</t>
  </si>
  <si>
    <t>№ по ред</t>
  </si>
  <si>
    <t>лосион против комари фл х 100 мл</t>
  </si>
  <si>
    <t>шпрей против комари фл х 100 мл</t>
  </si>
  <si>
    <t xml:space="preserve">тапи за уши х 2 бр </t>
  </si>
  <si>
    <t>цитопласт 2 см/7 см оп х 20 бр</t>
  </si>
  <si>
    <t>бинтове ластични 10см/10м-опънати</t>
  </si>
  <si>
    <t>лигнин марка Б-кг</t>
  </si>
  <si>
    <t>лигнин марка А-кг</t>
  </si>
  <si>
    <t>санпласт-ролка 2,5 см/5 м</t>
  </si>
  <si>
    <t>санпласт-ролка 5 см/5 м</t>
  </si>
  <si>
    <t>цитопласт 100 см/6 см</t>
  </si>
  <si>
    <t>памперси - гащи L - над 80 кг</t>
  </si>
  <si>
    <t>I</t>
  </si>
  <si>
    <t>пластир водоустойчив дишащ 100см/6см</t>
  </si>
  <si>
    <t>пластир водоустойчив дишащ 50см/6см</t>
  </si>
  <si>
    <t>полимерен имобилизиращ бинт 3,6м/5 см</t>
  </si>
  <si>
    <t>полимерен имобилизиращ бинт 3,6м/7,5см</t>
  </si>
  <si>
    <t>полимерен имобилизиращ бинт 3,6м/10см</t>
  </si>
  <si>
    <t>полимерен имобилизиращ бинт 3,6м/12,5см</t>
  </si>
  <si>
    <t>подгипсова вата хипоалергична 7,5см</t>
  </si>
  <si>
    <t>подгипсова вата хипоалергична 10см</t>
  </si>
  <si>
    <t>подгипсова вата хипоалергична 15см</t>
  </si>
  <si>
    <t>стерилни очни компреси памучно-марлени от нетъкан текстил оп х 100 бр</t>
  </si>
  <si>
    <t>Медицински консумативи</t>
  </si>
  <si>
    <t>Галенови разтвори</t>
  </si>
  <si>
    <t>Цименти за възстановяване на костите</t>
  </si>
  <si>
    <t>Продукти за нетерапевтични цели</t>
  </si>
  <si>
    <t>кутии</t>
  </si>
  <si>
    <t>памперси за възрастни 50 до 80 кг х 10 бр в оп</t>
  </si>
  <si>
    <t xml:space="preserve">лапаротомични кърпи 45/45 см </t>
  </si>
  <si>
    <t>лапаротомични кърпи 45/45 см + РКН</t>
  </si>
  <si>
    <t>пластир по 1 бр. кутия х 300 бр</t>
  </si>
  <si>
    <t xml:space="preserve"> Наименование</t>
  </si>
  <si>
    <t>Количество</t>
  </si>
  <si>
    <t>Ед. мярка</t>
  </si>
  <si>
    <t>Наименование</t>
  </si>
  <si>
    <t>Мярка</t>
  </si>
  <si>
    <t>VІІ</t>
  </si>
  <si>
    <t xml:space="preserve">Адхезивна, полиуретан и полиетиленгликол съдържаща силно абсорбираща, трислойнна хидроклетъчна превръзка  с висок индех на изпарение, 22.5 x 22.5 см </t>
  </si>
  <si>
    <t>Антибактериална превръзка със сребърни нанокристали,атравматична,еластична, анатомично адаптивна, съвместима с вакуум терапия 10 CM X 20 CM Тридневна, флекс</t>
  </si>
  <si>
    <t>Система за отстраняване на некротична тъкан - 25g Хидрогел</t>
  </si>
  <si>
    <t xml:space="preserve"> Унгвент за моделиране на протеазата -20g</t>
  </si>
  <si>
    <t>Антисептична, стерилна тюлена превръзка напоена с 0,5 % хлорхексидин ацетат и парафин 15cmx20cm</t>
  </si>
  <si>
    <t>VIII</t>
  </si>
  <si>
    <t>иригационен разтвор 3000 мл сорбитол-манитол 3% в Екобег със зелена клик система</t>
  </si>
  <si>
    <t>сак</t>
  </si>
  <si>
    <t>иригационен разтвор 1000 мл стерилна вода в Екотейнер с винтова капачка</t>
  </si>
  <si>
    <t>иригационен разтвор 500 мл стерилна вода в Екотейнер с винтова капачка</t>
  </si>
  <si>
    <t>иригационен разтвор 1000 мл Натриев хлорид 0,9% в Еконтейнер с винтова капачка</t>
  </si>
  <si>
    <t>иригационен разтвор 500 мл Натриев хлорид 0,9% в Еконтейнер с винтова капачка</t>
  </si>
  <si>
    <t>иригационен разтвор 1000 мл Рингер в Еконтейнер с винтова капачка</t>
  </si>
  <si>
    <t>иригационен разтвор 500 мл Рингер в Еконтейнер с винтова капачка</t>
  </si>
  <si>
    <t>иригационен разтвор 3000 мл Натриев хлорид 0,9% в Екобег със зелена клик система</t>
  </si>
  <si>
    <t>иригационен разтвор 5000 мл Натриев хлорид 0,9% в Екобег със спайк система</t>
  </si>
  <si>
    <t>система за иригационни разтвори 330 см с клик система за Екобег 3000 мл</t>
  </si>
  <si>
    <t>система за иригационни разтвори 330 см със спайк система за Екобег 5000 мл</t>
  </si>
  <si>
    <t>IX</t>
  </si>
  <si>
    <t>Иригационни разтвори</t>
  </si>
  <si>
    <t>X</t>
  </si>
  <si>
    <t>Диетични храни за специални медицински цели</t>
  </si>
  <si>
    <t>капс</t>
  </si>
  <si>
    <t>табл</t>
  </si>
  <si>
    <t>унгв</t>
  </si>
  <si>
    <t>амп</t>
  </si>
  <si>
    <t>Ед. цена без ДДС</t>
  </si>
  <si>
    <t>Ед. цена  с  ДДС</t>
  </si>
  <si>
    <t>Обща стойност без ДДС</t>
  </si>
  <si>
    <t>Обща стойност с ДДС</t>
  </si>
  <si>
    <t>ОБЩО:</t>
  </si>
  <si>
    <t>Антибактериален разтвор за запълване на диализния катетър със съдържание на Тауролидин 1, 10 мл/амп</t>
  </si>
  <si>
    <t xml:space="preserve"> Адхезивна, водо и бактерионеропусклива,с висок индекс на изпарение, дишаща превръзка за фиксиране на канюли и катетри с прорез,7cm x 9cm </t>
  </si>
  <si>
    <t>бинтове марлени 10 см/10м tex17/17 нишки min маса-26 гр на кв. м. в целофан</t>
  </si>
  <si>
    <t>марля на топове tex 17/17 нишки/кв. м. min маса-26 гр на кв. м.</t>
  </si>
  <si>
    <t>бинтове марлени 5 см/5м tex17/17 нишки min маса-26 гр на кв. м. в целофан</t>
  </si>
  <si>
    <t xml:space="preserve">компреси марлени 10см/10см х 12 д х 100 бр min маса-26 гр на кв. м. - нестерилни </t>
  </si>
  <si>
    <t>компреси марлени 10см/10см х 12 д х 100 бр min маса-26 гр на кв. м. - нестерилни + РКН</t>
  </si>
  <si>
    <t xml:space="preserve">компреси марлени 5см/5см х 12 д х 100 бр min маса -26 гр на кв. м. - нестерилни </t>
  </si>
  <si>
    <t>памперси за възрастни над 80 кг х 10 бр в оп</t>
  </si>
  <si>
    <t>Антибактериален разтвор за запълване на диализния катетър</t>
  </si>
  <si>
    <t>V</t>
  </si>
  <si>
    <t>Пост оперативни и фиксиращи превръзки</t>
  </si>
  <si>
    <t>Специфични превръзки</t>
  </si>
  <si>
    <t>компреси марлени 5см/5см х 8 д х 100 бр min маса-26 гр на кв. м.- нестерилни</t>
  </si>
  <si>
    <t>компреси марлени 7,5см/7,5см х 12 д х 100бр min маса-26 гр на кв. м. - нестерилни + РКН</t>
  </si>
  <si>
    <t xml:space="preserve">компреси марлени 7,5см/7,5см х 12 д х 100 бр min маса-26 гр на кв. м. - нестерилни </t>
  </si>
  <si>
    <t>компреси марлени 7,5см/7,5см х 8 д х 100 бр min маса-26 гр на кв. м. - нестерилни</t>
  </si>
  <si>
    <t>компреси марлени 10см/10см х 8 д х 100 бр min маса-26 гр на кв. м.- нестерилни</t>
  </si>
  <si>
    <t>компреси марлени 5см/5см х 12 д х 100 бр min маса - 26 гр на кв. м. - нестерилни + РКН</t>
  </si>
  <si>
    <t>Високоенергийна ентерална храна с фибри: Proteins - 3,8g, Carbohydrates - 13,8g, Fat - 3,4g, Fibre - 1,5g, сак 500 мл</t>
  </si>
  <si>
    <t>Ентерална храна с имуномодулиращо действие, сак 500 мл</t>
  </si>
  <si>
    <t>Олигопептидна нискомолекулярна храна, сак 500 мл</t>
  </si>
  <si>
    <t>Ентерална храна за пациенти на интензивна терапия, сак 500 мл</t>
  </si>
  <si>
    <t xml:space="preserve">Ентерална храна за диабетици: Proteins - 4,5g, Carbohydrates - 9,25g, Fat - 5g, Fibre - 2,4g, сак 500 мл </t>
  </si>
  <si>
    <t>Ентерална храна за пациенти със заболявания на черния дроб, сак 500 мл</t>
  </si>
  <si>
    <t>Ентерална храна за пациенти със заболявания на черния дроб, сак 200 мл</t>
  </si>
  <si>
    <t xml:space="preserve">Ентерална храна за диабетици: Proteins - 7,5g, Carbohydrates - 13,1g, Fat - 7g, Fibre - 3g, сак 200 мл </t>
  </si>
  <si>
    <t>Ентерална храна с имуномодулиращо действие, сак 200 мл</t>
  </si>
  <si>
    <t>Ентерална храна с високо протеиново съдържание - 400 кcal, 200 мл</t>
  </si>
  <si>
    <t xml:space="preserve">етилов спирт 95 % </t>
  </si>
  <si>
    <t xml:space="preserve">етилов спирт 70 % </t>
  </si>
  <si>
    <t xml:space="preserve">лавандулов спирт </t>
  </si>
  <si>
    <t xml:space="preserve">йод - бензин </t>
  </si>
  <si>
    <t xml:space="preserve">ацетон </t>
  </si>
  <si>
    <t xml:space="preserve">глицерин </t>
  </si>
  <si>
    <t xml:space="preserve">перхидрол 30 % </t>
  </si>
  <si>
    <t xml:space="preserve">формалин 35 % </t>
  </si>
  <si>
    <t xml:space="preserve">амоняк р-р 25 % </t>
  </si>
  <si>
    <t xml:space="preserve">течен парафин </t>
  </si>
  <si>
    <t xml:space="preserve">олеум рицини </t>
  </si>
  <si>
    <t xml:space="preserve">норсулфазол </t>
  </si>
  <si>
    <t xml:space="preserve">риванол пулвис </t>
  </si>
  <si>
    <t>глюкоза пулвис</t>
  </si>
  <si>
    <t xml:space="preserve">магнезиев сулфат </t>
  </si>
  <si>
    <t>л</t>
  </si>
  <si>
    <t>Високоенергийна ентерална храна: Proteins - 7,5g, Carbohydrates - 17g, Fat - 5,8г, сак 500 мл</t>
  </si>
  <si>
    <t>Високоенергийна ентерална храна: Proteins - 10g, Carbohydrates - 12,4g, Fat - 6,7g, сак 200 мл</t>
  </si>
  <si>
    <t>Разфасовките са съобразени за болнична аптека.</t>
  </si>
  <si>
    <t>Хранителни добавки и продукти за външна употреба</t>
  </si>
  <si>
    <t>Живи лиофилизирани млечно-кисели бактерии с добавени пробиотици (инулин с олигофруктоза)</t>
  </si>
  <si>
    <t>III</t>
  </si>
  <si>
    <t xml:space="preserve">Забележкa: </t>
  </si>
  <si>
    <t>Лактобацилус ацидуфилус капс. 250 мг</t>
  </si>
  <si>
    <t xml:space="preserve">Eкстрaт сена, зърнастец, ревен </t>
  </si>
  <si>
    <t>еферв. табл</t>
  </si>
  <si>
    <t xml:space="preserve">Калций 600 мг + ергокалциферол </t>
  </si>
  <si>
    <t xml:space="preserve">Магнезий аспартас </t>
  </si>
  <si>
    <t xml:space="preserve">Поливитамини + минерали + лутеин </t>
  </si>
  <si>
    <t xml:space="preserve">Мултивитамини + минерали + микроелементи  </t>
  </si>
  <si>
    <t xml:space="preserve">Студено пресовано 100% нерафинирано и нефилтрирано ленено масло, капс. 1000 мг </t>
  </si>
  <si>
    <t xml:space="preserve">Ацидум фоликум табл. 0,4 мг </t>
  </si>
  <si>
    <t>Масажен крем 240 гр</t>
  </si>
  <si>
    <t>ВМК, колагев, вит. Е ,калций, фосфолипиди, унгв. 30 гр</t>
  </si>
  <si>
    <t>силиконов гел, 15 гр</t>
  </si>
  <si>
    <t xml:space="preserve">Пробиотични таблетки за дъвчене, в 1 таблетка 100 млн. живи активни лактобацилус реутери протектис </t>
  </si>
  <si>
    <t>Пробиотични капки, в 5 капки 100 млн. живи активни лактобацилус реутери протектис, фл 5 мл</t>
  </si>
  <si>
    <t>Ретинол ацетат 5000 IU + токферол ацетат, 30 000 IU</t>
  </si>
  <si>
    <t>Търговско наименование</t>
  </si>
  <si>
    <t>Производител</t>
  </si>
  <si>
    <t>Размери и брой в опаковка</t>
  </si>
  <si>
    <t>Каталожен номер</t>
  </si>
  <si>
    <t>бинтове гипсови Перфикс 10 см/ 2,7 м</t>
  </si>
  <si>
    <t>бинтове гипсови Перфикс 15 см/ 2,7 м</t>
  </si>
  <si>
    <t>бинтове гипсови Перфикс 20 см/ 2,7 м</t>
  </si>
  <si>
    <t>Хипоалергична самозалепваща се лепенка от нетъкан текстил  с хипоалергично полиакрилатно покритие, за фиксиране на превръзки, дишаща и предпазваща от мацерация 9,2 m х 5 cm</t>
  </si>
  <si>
    <t>Хипоалергична самозалепваща се лепенка от нетъкан текстил  с хипоалергично полиакрилатно покритие, за фиксиране на превръзки, дишаща и предпазваща от мацерация 9,2m х 10cm</t>
  </si>
  <si>
    <t>Хипоалергична самозалепваща се лепенка от нетъкан текстил  с хипоалергично полиакрилатно покритие, за фиксиране на превръзки, дишаща и предпазваща от мацерация 9,2m х 15cm.</t>
  </si>
  <si>
    <t>Адхезивна лепенка (ролка) - прозрачна, с хипоалергично покритие от перфориран полиетиленов филм 9.2m х 5 cm</t>
  </si>
  <si>
    <t xml:space="preserve">Самозалепваща се лепенка (ролка) - бяла от ацетатна целулоза, с хипоалергично полиакрилатно покритие, термостабилна, рентгенонегативна,за чувствителна кожа 9,2m х 2,5cm </t>
  </si>
  <si>
    <t>Самозалепваща се лепенка (ролка) - бяла от ацетатна целулоза, с хипоалергично полиакрилатно покритие, термостабилна, рентгенонегативна,за чувствителна кожа 9,2m х 5cm</t>
  </si>
  <si>
    <t xml:space="preserve"> Адхезивна стерилна превръзкаот нетъкан тесктил с абсорбциoнна незалепваща подложка с тънък перфориран полиестерен филм 25cm x 10cm </t>
  </si>
  <si>
    <t xml:space="preserve">Прозрачна, самозалепваща превръзка, водо и бактерионепропусклива, дишаща,поемаща функцията на кожата -100ml филм спрей  за сухи рани </t>
  </si>
  <si>
    <t xml:space="preserve">Адхезивна, полиуретан и полиетиленгликол съдържаща силно абсорбираща, трислойнна хидроклетъчна превръзка  с висок индех на изпарение, 7.5 x 7.5 см </t>
  </si>
  <si>
    <t xml:space="preserve">Адхезивна, полиуретан и полиетиленгликол съдържаща силно абсорбираща, трислойнна хидроклетъчна превръзка  с висок индех на изпарение, 12.5 x 12.5 см </t>
  </si>
  <si>
    <t xml:space="preserve"> Полиуретан и полиетиленгликол съдържаща, силно абсорбираща, кавитетна хидроклетъчна превръзка запълнена с полиуретанови гранули, с незалепващ филм, 5cm диаметър</t>
  </si>
  <si>
    <t>Полиуретан и полиетиленгликол съдържаща, силно абсорбираща, кавитетна хидроклетъчна превръзка запълнена с полиуретанови гранули, с незалепващ филм, 9cm x 2.5cm тубуларна</t>
  </si>
  <si>
    <t>Неадхезивна, полиуретан и полиетиленгликол съдържаща силно абсорбираща, трислойнна хидроклетъчна превръзка с висок индекс на изпарение 10.5cm x 13.5, за пета</t>
  </si>
  <si>
    <t>Неадхезивна, полиуретан и полиетиленгликол съдържаща силно абсорбираща, трислойнна хидроклетъчна превръзка с висок индех на изпарение 9см х 9см за трахеостома</t>
  </si>
  <si>
    <t>Адхезивна, полиуретан и полиетиленгликол съдържаща силно абсорбираща, трислойнна хидроклетъчна превръзка  с висок индекс на изпарение 22cm x 22cm за рани в сакралната област</t>
  </si>
  <si>
    <t>Антибактериална превръзка със сребърни нанокристали, атравматична,еластична, анатомично адаптивна, съвместима с вакуум терапия 5 см х 5 см, тридневна, флекс</t>
  </si>
  <si>
    <t>Антибактериална превръзка със сребърни нанокристали,атравматична,еластична, анатомично адаптивна, съвместима с вакуум терапия 10 см х 10 см, Тридневна, флекс</t>
  </si>
  <si>
    <t>Антисептична, стерилна тюлена превръзка напоена с 0,5 % хлорхексидин ацетат и парафин 10cm x 10cm</t>
  </si>
  <si>
    <t>Ценово предложение</t>
  </si>
  <si>
    <t xml:space="preserve">“Доставка по обособени позиции на превързочни материали, галенови разтвори, хранителни добавки, антибактериален разтвор, иригационни разтвори,диетични храни и други медицински консумативи за нуждите на болница „Лозенец”” </t>
  </si>
  <si>
    <t xml:space="preserve">Адхезивна, стерилна, водо и бактерионепропусклива със силно абсорбираща подложка с незалепващ тънък перфориран полиестерен филм, 6.5cm x 5cm </t>
  </si>
  <si>
    <t xml:space="preserve">Адхезивна, стерилнар,водо и бактерионепропусклива със силно абсорбираща подложка с незалепващ тънък перфориран полиестерен филм,15.5cm x 8.5cm </t>
  </si>
  <si>
    <t xml:space="preserve">Адхезивна, стерилнар,водо и бактерионепропусклива със силно абсорбираща подложка с незалепващ тънък перфориран полиестерен филм, 20cm x 10cm </t>
  </si>
  <si>
    <t xml:space="preserve">Адхезивна, стерилнар,водо и бактерионепропусклива със силно абсорбираща подложка с незалепващ тънък перфориран полиестерен филм, 25cm x 10cm </t>
  </si>
  <si>
    <t xml:space="preserve"> Адхезивна,стерилна,водо и бактерионепропусклива, с хидроклетъчна решетъчна полиуретанова подложка позволяваща наблюдение на раната през нея,10cm x 8cm</t>
  </si>
  <si>
    <t xml:space="preserve"> Трислойнна, незалепваща силноабсорбираща стерилна превръзка с тънък перфориран полиестерен филм 5cm x 5cm </t>
  </si>
  <si>
    <t xml:space="preserve"> Трислойнна, незалепваща силноабсорбираща стерилна превръзка с тънък перфориран полиестерен филм 10cm x 10cm</t>
  </si>
  <si>
    <t xml:space="preserve"> Трислойнна, незалепваща силноабсорбираща стерилна превръзка с тънък перфориран полиестерен филм 10cm x 20cm </t>
  </si>
  <si>
    <t xml:space="preserve">  Адхезивна стерилна превръзка от нетъкан тесктил с абсорбциoнна незалепваща подложка с тънък перфориран полиестерен филм, 5cm x 7cm  </t>
  </si>
  <si>
    <t xml:space="preserve">  Адхезивна стерилна превръзка  от нетъкан тесктил с абсорбциoнна незалепваща подложка с тънък перфориран полиестерен филм ,10cm x 8cm  </t>
  </si>
  <si>
    <t xml:space="preserve"> Адхезивна стерилна превръзка от нетъкан тесктил с абсорбциoнна незалепваща подложка с тънък перфориран полиестерен филм, 15cm x 10cm </t>
  </si>
  <si>
    <t xml:space="preserve">Адхезивна стерилна превръзка от нетъкан тесктил с абсорбциoнна незалепваща подложка с тънък перфориран полиестерен филм 20cm x 10cm </t>
  </si>
  <si>
    <t xml:space="preserve">Прозрачна, самозалепваща превръзка, водо и бактерионепропусклива, дишаща,поемаща функцията на кожата - 240ml филм спрей за сухи рани  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</si>
</sst>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#0"/>
    <numFmt numFmtId="185" formatCode="0.0"/>
    <numFmt numFmtId="186" formatCode="#,##0.000"/>
    <numFmt numFmtId="187" formatCode="#,##0.0"/>
  </numFmts>
  <fonts count="4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22"/>
      <name val="Arial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vertical="center"/>
    </xf>
    <xf numFmtId="0" fontId="1" fillId="32" borderId="0" xfId="0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3" fontId="2" fillId="32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2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 vertical="center"/>
    </xf>
    <xf numFmtId="0" fontId="47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center" vertical="center"/>
    </xf>
    <xf numFmtId="0" fontId="1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G11"/>
  <sheetViews>
    <sheetView zoomScalePageLayoutView="0" workbookViewId="0" topLeftCell="A1">
      <selection activeCell="B9" sqref="B9:G15"/>
    </sheetView>
  </sheetViews>
  <sheetFormatPr defaultColWidth="9.140625" defaultRowHeight="12.75"/>
  <cols>
    <col min="7" max="7" width="57.8515625" style="0" customWidth="1"/>
  </cols>
  <sheetData>
    <row r="9" spans="2:7" ht="27">
      <c r="B9" s="77" t="s">
        <v>178</v>
      </c>
      <c r="C9" s="77"/>
      <c r="D9" s="77"/>
      <c r="E9" s="77"/>
      <c r="F9" s="77"/>
      <c r="G9" s="77"/>
    </row>
    <row r="11" spans="2:7" ht="147.75" customHeight="1">
      <c r="B11" s="76" t="s">
        <v>179</v>
      </c>
      <c r="C11" s="76"/>
      <c r="D11" s="76"/>
      <c r="E11" s="76"/>
      <c r="F11" s="76"/>
      <c r="G11" s="76"/>
    </row>
  </sheetData>
  <sheetProtection/>
  <mergeCells count="2">
    <mergeCell ref="B11:G11"/>
    <mergeCell ref="B9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I3" sqref="I3:I13"/>
    </sheetView>
  </sheetViews>
  <sheetFormatPr defaultColWidth="9.140625" defaultRowHeight="12.75"/>
  <cols>
    <col min="1" max="1" width="5.8515625" style="28" customWidth="1"/>
    <col min="2" max="2" width="46.7109375" style="28" customWidth="1"/>
    <col min="3" max="3" width="8.421875" style="28" customWidth="1"/>
    <col min="4" max="4" width="17.7109375" style="8" customWidth="1"/>
    <col min="5" max="5" width="17.8515625" style="8" customWidth="1"/>
    <col min="6" max="6" width="11.57421875" style="8" customWidth="1"/>
    <col min="7" max="7" width="13.421875" style="8" customWidth="1"/>
    <col min="8" max="8" width="14.421875" style="28" customWidth="1"/>
    <col min="9" max="10" width="12.140625" style="2" customWidth="1"/>
    <col min="11" max="12" width="13.421875" style="2" customWidth="1"/>
    <col min="13" max="16384" width="9.140625" style="28" customWidth="1"/>
  </cols>
  <sheetData>
    <row r="1" spans="1:12" s="18" customFormat="1" ht="15.75">
      <c r="A1" s="16" t="s">
        <v>73</v>
      </c>
      <c r="B1" s="17" t="s">
        <v>74</v>
      </c>
      <c r="C1" s="17"/>
      <c r="D1" s="9"/>
      <c r="E1" s="9"/>
      <c r="F1" s="9"/>
      <c r="G1" s="9"/>
      <c r="H1" s="16"/>
      <c r="I1" s="22"/>
      <c r="J1" s="2"/>
      <c r="K1" s="2"/>
      <c r="L1" s="2"/>
    </row>
    <row r="2" spans="1:12" s="22" customFormat="1" ht="63">
      <c r="A2" s="32" t="s">
        <v>17</v>
      </c>
      <c r="B2" s="19" t="s">
        <v>52</v>
      </c>
      <c r="C2" s="20" t="s">
        <v>53</v>
      </c>
      <c r="D2" s="34" t="s">
        <v>153</v>
      </c>
      <c r="E2" s="34" t="s">
        <v>154</v>
      </c>
      <c r="F2" s="34" t="s">
        <v>155</v>
      </c>
      <c r="G2" s="34" t="s">
        <v>156</v>
      </c>
      <c r="H2" s="21" t="s">
        <v>50</v>
      </c>
      <c r="I2" s="56" t="s">
        <v>81</v>
      </c>
      <c r="J2" s="56" t="s">
        <v>82</v>
      </c>
      <c r="K2" s="56" t="s">
        <v>83</v>
      </c>
      <c r="L2" s="56" t="s">
        <v>84</v>
      </c>
    </row>
    <row r="3" spans="1:12" ht="45">
      <c r="A3" s="10">
        <v>1</v>
      </c>
      <c r="B3" s="15" t="s">
        <v>61</v>
      </c>
      <c r="C3" s="26" t="s">
        <v>62</v>
      </c>
      <c r="D3" s="10"/>
      <c r="E3" s="10"/>
      <c r="F3" s="10"/>
      <c r="G3" s="10"/>
      <c r="H3" s="27">
        <v>1000</v>
      </c>
      <c r="I3" s="57"/>
      <c r="J3" s="57">
        <f>I3*1.2</f>
        <v>0</v>
      </c>
      <c r="K3" s="57">
        <f>H3*I3</f>
        <v>0</v>
      </c>
      <c r="L3" s="57">
        <f aca="true" t="shared" si="0" ref="L3:L14">K3*1.2</f>
        <v>0</v>
      </c>
    </row>
    <row r="4" spans="1:12" ht="30">
      <c r="A4" s="10">
        <f aca="true" t="shared" si="1" ref="A4:A13">A3+1</f>
        <v>2</v>
      </c>
      <c r="B4" s="15" t="s">
        <v>63</v>
      </c>
      <c r="C4" s="26" t="s">
        <v>11</v>
      </c>
      <c r="D4" s="10"/>
      <c r="E4" s="10"/>
      <c r="F4" s="10"/>
      <c r="G4" s="10"/>
      <c r="H4" s="27">
        <v>500</v>
      </c>
      <c r="I4" s="57"/>
      <c r="J4" s="57">
        <f>I4*1.2</f>
        <v>0</v>
      </c>
      <c r="K4" s="57">
        <f>H4*I4</f>
        <v>0</v>
      </c>
      <c r="L4" s="57">
        <f t="shared" si="0"/>
        <v>0</v>
      </c>
    </row>
    <row r="5" spans="1:12" ht="30">
      <c r="A5" s="10">
        <f t="shared" si="1"/>
        <v>3</v>
      </c>
      <c r="B5" s="15" t="s">
        <v>64</v>
      </c>
      <c r="C5" s="26" t="s">
        <v>11</v>
      </c>
      <c r="D5" s="10"/>
      <c r="E5" s="10"/>
      <c r="F5" s="10"/>
      <c r="G5" s="10"/>
      <c r="H5" s="27">
        <v>1000</v>
      </c>
      <c r="I5" s="57"/>
      <c r="J5" s="57">
        <f>I5*1.2</f>
        <v>0</v>
      </c>
      <c r="K5" s="57">
        <f>H5*I5</f>
        <v>0</v>
      </c>
      <c r="L5" s="57">
        <f t="shared" si="0"/>
        <v>0</v>
      </c>
    </row>
    <row r="6" spans="1:12" ht="45">
      <c r="A6" s="10">
        <f t="shared" si="1"/>
        <v>4</v>
      </c>
      <c r="B6" s="15" t="s">
        <v>65</v>
      </c>
      <c r="C6" s="26" t="s">
        <v>11</v>
      </c>
      <c r="D6" s="10"/>
      <c r="E6" s="10"/>
      <c r="F6" s="10"/>
      <c r="G6" s="10"/>
      <c r="H6" s="27">
        <v>500</v>
      </c>
      <c r="I6" s="57"/>
      <c r="J6" s="57">
        <f>I6*1.2</f>
        <v>0</v>
      </c>
      <c r="K6" s="57">
        <f>H6*I6</f>
        <v>0</v>
      </c>
      <c r="L6" s="57">
        <f t="shared" si="0"/>
        <v>0</v>
      </c>
    </row>
    <row r="7" spans="1:12" ht="45">
      <c r="A7" s="10">
        <f t="shared" si="1"/>
        <v>5</v>
      </c>
      <c r="B7" s="15" t="s">
        <v>66</v>
      </c>
      <c r="C7" s="26" t="s">
        <v>11</v>
      </c>
      <c r="D7" s="10"/>
      <c r="E7" s="10"/>
      <c r="F7" s="10"/>
      <c r="G7" s="10"/>
      <c r="H7" s="27">
        <v>1000</v>
      </c>
      <c r="I7" s="57"/>
      <c r="J7" s="57">
        <f aca="true" t="shared" si="2" ref="J7:J13">I7*1.2</f>
        <v>0</v>
      </c>
      <c r="K7" s="57">
        <f aca="true" t="shared" si="3" ref="K7:K13">H7*I7</f>
        <v>0</v>
      </c>
      <c r="L7" s="57">
        <f t="shared" si="0"/>
        <v>0</v>
      </c>
    </row>
    <row r="8" spans="1:12" ht="30">
      <c r="A8" s="10">
        <f t="shared" si="1"/>
        <v>6</v>
      </c>
      <c r="B8" s="15" t="s">
        <v>67</v>
      </c>
      <c r="C8" s="26" t="s">
        <v>11</v>
      </c>
      <c r="D8" s="10"/>
      <c r="E8" s="10"/>
      <c r="F8" s="10"/>
      <c r="G8" s="10"/>
      <c r="H8" s="27">
        <v>500</v>
      </c>
      <c r="I8" s="57"/>
      <c r="J8" s="57">
        <f t="shared" si="2"/>
        <v>0</v>
      </c>
      <c r="K8" s="57">
        <f t="shared" si="3"/>
        <v>0</v>
      </c>
      <c r="L8" s="57">
        <f t="shared" si="0"/>
        <v>0</v>
      </c>
    </row>
    <row r="9" spans="1:12" ht="30">
      <c r="A9" s="10">
        <f t="shared" si="1"/>
        <v>7</v>
      </c>
      <c r="B9" s="15" t="s">
        <v>68</v>
      </c>
      <c r="C9" s="26" t="s">
        <v>11</v>
      </c>
      <c r="D9" s="10"/>
      <c r="E9" s="10"/>
      <c r="F9" s="10"/>
      <c r="G9" s="10"/>
      <c r="H9" s="27">
        <v>500</v>
      </c>
      <c r="I9" s="57"/>
      <c r="J9" s="57">
        <f t="shared" si="2"/>
        <v>0</v>
      </c>
      <c r="K9" s="57">
        <f t="shared" si="3"/>
        <v>0</v>
      </c>
      <c r="L9" s="57">
        <f t="shared" si="0"/>
        <v>0</v>
      </c>
    </row>
    <row r="10" spans="1:12" ht="45">
      <c r="A10" s="10">
        <f t="shared" si="1"/>
        <v>8</v>
      </c>
      <c r="B10" s="15" t="s">
        <v>69</v>
      </c>
      <c r="C10" s="26" t="s">
        <v>62</v>
      </c>
      <c r="D10" s="10"/>
      <c r="E10" s="10"/>
      <c r="F10" s="10"/>
      <c r="G10" s="10"/>
      <c r="H10" s="27">
        <v>1000</v>
      </c>
      <c r="I10" s="57"/>
      <c r="J10" s="57">
        <f t="shared" si="2"/>
        <v>0</v>
      </c>
      <c r="K10" s="57">
        <f t="shared" si="3"/>
        <v>0</v>
      </c>
      <c r="L10" s="57">
        <f t="shared" si="0"/>
        <v>0</v>
      </c>
    </row>
    <row r="11" spans="1:12" ht="30">
      <c r="A11" s="10">
        <f t="shared" si="1"/>
        <v>9</v>
      </c>
      <c r="B11" s="15" t="s">
        <v>70</v>
      </c>
      <c r="C11" s="26" t="s">
        <v>62</v>
      </c>
      <c r="D11" s="10"/>
      <c r="E11" s="10"/>
      <c r="F11" s="10"/>
      <c r="G11" s="10"/>
      <c r="H11" s="27">
        <v>1000</v>
      </c>
      <c r="I11" s="57"/>
      <c r="J11" s="57">
        <f t="shared" si="2"/>
        <v>0</v>
      </c>
      <c r="K11" s="57">
        <f t="shared" si="3"/>
        <v>0</v>
      </c>
      <c r="L11" s="57">
        <f t="shared" si="0"/>
        <v>0</v>
      </c>
    </row>
    <row r="12" spans="1:12" ht="30">
      <c r="A12" s="10">
        <f t="shared" si="1"/>
        <v>10</v>
      </c>
      <c r="B12" s="15" t="s">
        <v>71</v>
      </c>
      <c r="C12" s="26" t="s">
        <v>13</v>
      </c>
      <c r="D12" s="10"/>
      <c r="E12" s="10"/>
      <c r="F12" s="10"/>
      <c r="G12" s="10"/>
      <c r="H12" s="27">
        <v>1000</v>
      </c>
      <c r="I12" s="57"/>
      <c r="J12" s="57">
        <f t="shared" si="2"/>
        <v>0</v>
      </c>
      <c r="K12" s="57">
        <f t="shared" si="3"/>
        <v>0</v>
      </c>
      <c r="L12" s="57">
        <f t="shared" si="0"/>
        <v>0</v>
      </c>
    </row>
    <row r="13" spans="1:12" ht="30">
      <c r="A13" s="10">
        <f t="shared" si="1"/>
        <v>11</v>
      </c>
      <c r="B13" s="15" t="s">
        <v>72</v>
      </c>
      <c r="C13" s="26" t="s">
        <v>13</v>
      </c>
      <c r="D13" s="10"/>
      <c r="E13" s="10"/>
      <c r="F13" s="10"/>
      <c r="G13" s="10"/>
      <c r="H13" s="27">
        <v>1000</v>
      </c>
      <c r="I13" s="57"/>
      <c r="J13" s="57">
        <f t="shared" si="2"/>
        <v>0</v>
      </c>
      <c r="K13" s="57">
        <f t="shared" si="3"/>
        <v>0</v>
      </c>
      <c r="L13" s="57">
        <f t="shared" si="0"/>
        <v>0</v>
      </c>
    </row>
    <row r="14" spans="9:12" ht="15.75">
      <c r="I14" s="31"/>
      <c r="J14" s="59" t="s">
        <v>85</v>
      </c>
      <c r="K14" s="64">
        <f>SUM(K3:K13)</f>
        <v>0</v>
      </c>
      <c r="L14" s="65">
        <f t="shared" si="0"/>
        <v>0</v>
      </c>
    </row>
  </sheetData>
  <sheetProtection/>
  <protectedRanges>
    <protectedRange sqref="I2" name="Range2_1_1"/>
  </protectedRanges>
  <printOptions/>
  <pageMargins left="0.3937007874015748" right="0.3937007874015748" top="0.3937007874015748" bottom="0.3937007874015748" header="0.35433070866141736" footer="0.31496062992125984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I3" sqref="I3:I14"/>
    </sheetView>
  </sheetViews>
  <sheetFormatPr defaultColWidth="9.140625" defaultRowHeight="12.75"/>
  <cols>
    <col min="1" max="1" width="5.28125" style="25" customWidth="1"/>
    <col min="2" max="2" width="47.28125" style="25" customWidth="1"/>
    <col min="3" max="3" width="9.140625" style="25" customWidth="1"/>
    <col min="4" max="4" width="17.7109375" style="8" customWidth="1"/>
    <col min="5" max="5" width="17.8515625" style="8" customWidth="1"/>
    <col min="6" max="6" width="11.57421875" style="8" customWidth="1"/>
    <col min="7" max="7" width="13.421875" style="8" customWidth="1"/>
    <col min="8" max="8" width="14.00390625" style="25" customWidth="1"/>
    <col min="9" max="10" width="12.140625" style="2" customWidth="1"/>
    <col min="11" max="12" width="13.421875" style="2" customWidth="1"/>
    <col min="13" max="16384" width="9.140625" style="25" customWidth="1"/>
  </cols>
  <sheetData>
    <row r="1" spans="1:12" s="18" customFormat="1" ht="21" customHeight="1">
      <c r="A1" s="16" t="s">
        <v>75</v>
      </c>
      <c r="B1" s="17" t="s">
        <v>76</v>
      </c>
      <c r="C1" s="17"/>
      <c r="D1" s="9"/>
      <c r="E1" s="9"/>
      <c r="F1" s="9"/>
      <c r="G1" s="9"/>
      <c r="H1" s="16"/>
      <c r="I1" s="22"/>
      <c r="J1" s="2"/>
      <c r="K1" s="2"/>
      <c r="L1" s="2"/>
    </row>
    <row r="2" spans="1:12" s="22" customFormat="1" ht="63">
      <c r="A2" s="32" t="s">
        <v>17</v>
      </c>
      <c r="B2" s="19" t="s">
        <v>52</v>
      </c>
      <c r="C2" s="20" t="s">
        <v>53</v>
      </c>
      <c r="D2" s="34" t="s">
        <v>153</v>
      </c>
      <c r="E2" s="34" t="s">
        <v>154</v>
      </c>
      <c r="F2" s="34" t="s">
        <v>155</v>
      </c>
      <c r="G2" s="34" t="s">
        <v>156</v>
      </c>
      <c r="H2" s="21" t="s">
        <v>50</v>
      </c>
      <c r="I2" s="56" t="s">
        <v>81</v>
      </c>
      <c r="J2" s="56" t="s">
        <v>82</v>
      </c>
      <c r="K2" s="56" t="s">
        <v>83</v>
      </c>
      <c r="L2" s="56" t="s">
        <v>84</v>
      </c>
    </row>
    <row r="3" spans="1:12" ht="45">
      <c r="A3" s="10">
        <v>1</v>
      </c>
      <c r="B3" s="4" t="s">
        <v>105</v>
      </c>
      <c r="C3" s="23" t="s">
        <v>62</v>
      </c>
      <c r="D3" s="10"/>
      <c r="E3" s="10"/>
      <c r="F3" s="10"/>
      <c r="G3" s="10"/>
      <c r="H3" s="24">
        <v>500</v>
      </c>
      <c r="I3" s="57"/>
      <c r="J3" s="57">
        <f>I3*1.2</f>
        <v>0</v>
      </c>
      <c r="K3" s="57">
        <f>H3*I3</f>
        <v>0</v>
      </c>
      <c r="L3" s="57">
        <f aca="true" t="shared" si="0" ref="L3:L15">K3*1.2</f>
        <v>0</v>
      </c>
    </row>
    <row r="4" spans="1:12" ht="45">
      <c r="A4" s="10">
        <f>A3+1</f>
        <v>2</v>
      </c>
      <c r="B4" s="4" t="s">
        <v>131</v>
      </c>
      <c r="C4" s="23" t="s">
        <v>62</v>
      </c>
      <c r="D4" s="10"/>
      <c r="E4" s="10"/>
      <c r="F4" s="10"/>
      <c r="G4" s="10"/>
      <c r="H4" s="24">
        <v>500</v>
      </c>
      <c r="I4" s="57"/>
      <c r="J4" s="57">
        <f>I4*1.2</f>
        <v>0</v>
      </c>
      <c r="K4" s="57">
        <f>H4*I4</f>
        <v>0</v>
      </c>
      <c r="L4" s="57">
        <f t="shared" si="0"/>
        <v>0</v>
      </c>
    </row>
    <row r="5" spans="1:12" ht="30">
      <c r="A5" s="10">
        <f>A4+1</f>
        <v>3</v>
      </c>
      <c r="B5" s="4" t="s">
        <v>106</v>
      </c>
      <c r="C5" s="23" t="s">
        <v>62</v>
      </c>
      <c r="D5" s="10"/>
      <c r="E5" s="10"/>
      <c r="F5" s="10"/>
      <c r="G5" s="10"/>
      <c r="H5" s="24">
        <v>100</v>
      </c>
      <c r="I5" s="57"/>
      <c r="J5" s="57">
        <f>I5*1.2</f>
        <v>0</v>
      </c>
      <c r="K5" s="57">
        <f>H5*I5</f>
        <v>0</v>
      </c>
      <c r="L5" s="57">
        <f t="shared" si="0"/>
        <v>0</v>
      </c>
    </row>
    <row r="6" spans="1:12" ht="30">
      <c r="A6" s="10">
        <f>A5+1</f>
        <v>4</v>
      </c>
      <c r="B6" s="4" t="s">
        <v>107</v>
      </c>
      <c r="C6" s="23" t="s">
        <v>62</v>
      </c>
      <c r="D6" s="10"/>
      <c r="E6" s="10"/>
      <c r="F6" s="10"/>
      <c r="G6" s="10"/>
      <c r="H6" s="24">
        <v>200</v>
      </c>
      <c r="I6" s="57"/>
      <c r="J6" s="57">
        <f>I6*1.2</f>
        <v>0</v>
      </c>
      <c r="K6" s="57">
        <f>H6*I6</f>
        <v>0</v>
      </c>
      <c r="L6" s="57">
        <f t="shared" si="0"/>
        <v>0</v>
      </c>
    </row>
    <row r="7" spans="1:12" ht="30">
      <c r="A7" s="10">
        <f>A6+1</f>
        <v>5</v>
      </c>
      <c r="B7" s="4" t="s">
        <v>108</v>
      </c>
      <c r="C7" s="23" t="s">
        <v>62</v>
      </c>
      <c r="D7" s="10"/>
      <c r="E7" s="10"/>
      <c r="F7" s="10"/>
      <c r="G7" s="10"/>
      <c r="H7" s="24">
        <v>500</v>
      </c>
      <c r="I7" s="57"/>
      <c r="J7" s="57">
        <f aca="true" t="shared" si="1" ref="J7:J14">I7*1.2</f>
        <v>0</v>
      </c>
      <c r="K7" s="57">
        <f aca="true" t="shared" si="2" ref="K7:K14">H7*I7</f>
        <v>0</v>
      </c>
      <c r="L7" s="57">
        <f t="shared" si="0"/>
        <v>0</v>
      </c>
    </row>
    <row r="8" spans="1:12" ht="45">
      <c r="A8" s="10">
        <f aca="true" t="shared" si="3" ref="A8:A14">A7+1</f>
        <v>6</v>
      </c>
      <c r="B8" s="4" t="s">
        <v>109</v>
      </c>
      <c r="C8" s="23" t="s">
        <v>62</v>
      </c>
      <c r="D8" s="10"/>
      <c r="E8" s="10"/>
      <c r="F8" s="10"/>
      <c r="G8" s="10"/>
      <c r="H8" s="24">
        <v>500</v>
      </c>
      <c r="I8" s="57"/>
      <c r="J8" s="57">
        <f t="shared" si="1"/>
        <v>0</v>
      </c>
      <c r="K8" s="57">
        <f t="shared" si="2"/>
        <v>0</v>
      </c>
      <c r="L8" s="57">
        <f t="shared" si="0"/>
        <v>0</v>
      </c>
    </row>
    <row r="9" spans="1:12" ht="30">
      <c r="A9" s="10">
        <f t="shared" si="3"/>
        <v>7</v>
      </c>
      <c r="B9" s="4" t="s">
        <v>110</v>
      </c>
      <c r="C9" s="23" t="s">
        <v>62</v>
      </c>
      <c r="D9" s="10"/>
      <c r="E9" s="10"/>
      <c r="F9" s="10"/>
      <c r="G9" s="10"/>
      <c r="H9" s="24">
        <v>200</v>
      </c>
      <c r="I9" s="57"/>
      <c r="J9" s="57">
        <f t="shared" si="1"/>
        <v>0</v>
      </c>
      <c r="K9" s="57">
        <f t="shared" si="2"/>
        <v>0</v>
      </c>
      <c r="L9" s="57">
        <f t="shared" si="0"/>
        <v>0</v>
      </c>
    </row>
    <row r="10" spans="1:12" ht="45">
      <c r="A10" s="10">
        <f t="shared" si="3"/>
        <v>8</v>
      </c>
      <c r="B10" s="4" t="s">
        <v>132</v>
      </c>
      <c r="C10" s="23" t="s">
        <v>62</v>
      </c>
      <c r="D10" s="10"/>
      <c r="E10" s="10"/>
      <c r="F10" s="10"/>
      <c r="G10" s="10"/>
      <c r="H10" s="24">
        <v>500</v>
      </c>
      <c r="I10" s="57"/>
      <c r="J10" s="57">
        <f t="shared" si="1"/>
        <v>0</v>
      </c>
      <c r="K10" s="57">
        <f t="shared" si="2"/>
        <v>0</v>
      </c>
      <c r="L10" s="57">
        <f t="shared" si="0"/>
        <v>0</v>
      </c>
    </row>
    <row r="11" spans="1:12" ht="30">
      <c r="A11" s="10">
        <f t="shared" si="3"/>
        <v>9</v>
      </c>
      <c r="B11" s="4" t="s">
        <v>111</v>
      </c>
      <c r="C11" s="23" t="s">
        <v>62</v>
      </c>
      <c r="D11" s="10"/>
      <c r="E11" s="10"/>
      <c r="F11" s="10"/>
      <c r="G11" s="10"/>
      <c r="H11" s="24">
        <v>400</v>
      </c>
      <c r="I11" s="57"/>
      <c r="J11" s="57">
        <f t="shared" si="1"/>
        <v>0</v>
      </c>
      <c r="K11" s="57">
        <f t="shared" si="2"/>
        <v>0</v>
      </c>
      <c r="L11" s="57">
        <f t="shared" si="0"/>
        <v>0</v>
      </c>
    </row>
    <row r="12" spans="1:12" ht="45">
      <c r="A12" s="10">
        <f t="shared" si="3"/>
        <v>10</v>
      </c>
      <c r="B12" s="4" t="s">
        <v>112</v>
      </c>
      <c r="C12" s="23" t="s">
        <v>62</v>
      </c>
      <c r="D12" s="10"/>
      <c r="E12" s="10"/>
      <c r="F12" s="10"/>
      <c r="G12" s="10"/>
      <c r="H12" s="24">
        <v>500</v>
      </c>
      <c r="I12" s="57"/>
      <c r="J12" s="57">
        <f t="shared" si="1"/>
        <v>0</v>
      </c>
      <c r="K12" s="57">
        <f t="shared" si="2"/>
        <v>0</v>
      </c>
      <c r="L12" s="57">
        <f t="shared" si="0"/>
        <v>0</v>
      </c>
    </row>
    <row r="13" spans="1:12" ht="30">
      <c r="A13" s="10">
        <f t="shared" si="3"/>
        <v>11</v>
      </c>
      <c r="B13" s="4" t="s">
        <v>113</v>
      </c>
      <c r="C13" s="23" t="s">
        <v>62</v>
      </c>
      <c r="D13" s="10"/>
      <c r="E13" s="10"/>
      <c r="F13" s="10"/>
      <c r="G13" s="10"/>
      <c r="H13" s="24">
        <v>200</v>
      </c>
      <c r="I13" s="57"/>
      <c r="J13" s="57">
        <f t="shared" si="1"/>
        <v>0</v>
      </c>
      <c r="K13" s="57">
        <f t="shared" si="2"/>
        <v>0</v>
      </c>
      <c r="L13" s="57">
        <f t="shared" si="0"/>
        <v>0</v>
      </c>
    </row>
    <row r="14" spans="1:12" ht="30">
      <c r="A14" s="10">
        <f t="shared" si="3"/>
        <v>12</v>
      </c>
      <c r="B14" s="4" t="s">
        <v>114</v>
      </c>
      <c r="C14" s="23" t="s">
        <v>62</v>
      </c>
      <c r="D14" s="10"/>
      <c r="E14" s="10"/>
      <c r="F14" s="10"/>
      <c r="G14" s="10"/>
      <c r="H14" s="24">
        <v>500</v>
      </c>
      <c r="I14" s="57"/>
      <c r="J14" s="57">
        <f t="shared" si="1"/>
        <v>0</v>
      </c>
      <c r="K14" s="57">
        <f t="shared" si="2"/>
        <v>0</v>
      </c>
      <c r="L14" s="57">
        <f t="shared" si="0"/>
        <v>0</v>
      </c>
    </row>
    <row r="15" spans="9:12" ht="15.75">
      <c r="I15" s="31"/>
      <c r="J15" s="59" t="s">
        <v>85</v>
      </c>
      <c r="K15" s="64">
        <f>SUM(K3:K14)</f>
        <v>0</v>
      </c>
      <c r="L15" s="65">
        <f t="shared" si="0"/>
        <v>0</v>
      </c>
    </row>
  </sheetData>
  <sheetProtection/>
  <protectedRanges>
    <protectedRange sqref="I2" name="Range2_1_1_1"/>
  </protectedRanges>
  <printOptions/>
  <pageMargins left="0.3937007874015748" right="0.3937007874015748" top="0.3937007874015748" bottom="0.3937007874015748" header="0.35433070866141736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9">
      <selection activeCell="I35" sqref="I3:I35"/>
    </sheetView>
  </sheetViews>
  <sheetFormatPr defaultColWidth="9.140625" defaultRowHeight="12.75"/>
  <cols>
    <col min="1" max="1" width="6.140625" style="8" customWidth="1"/>
    <col min="2" max="2" width="59.421875" style="2" customWidth="1"/>
    <col min="3" max="3" width="7.7109375" style="8" customWidth="1"/>
    <col min="4" max="4" width="17.8515625" style="8" customWidth="1"/>
    <col min="5" max="5" width="18.00390625" style="8" customWidth="1"/>
    <col min="6" max="6" width="11.57421875" style="8" customWidth="1"/>
    <col min="7" max="7" width="13.421875" style="8" customWidth="1"/>
    <col min="8" max="8" width="14.57421875" style="14" customWidth="1"/>
    <col min="9" max="9" width="11.140625" style="31" customWidth="1"/>
    <col min="10" max="10" width="11.140625" style="75" customWidth="1"/>
    <col min="11" max="11" width="11.7109375" style="75" customWidth="1"/>
    <col min="12" max="12" width="12.421875" style="75" customWidth="1"/>
    <col min="13" max="16384" width="9.140625" style="2" customWidth="1"/>
  </cols>
  <sheetData>
    <row r="1" spans="1:12" ht="15.75">
      <c r="A1" s="6" t="s">
        <v>29</v>
      </c>
      <c r="B1" s="5" t="s">
        <v>40</v>
      </c>
      <c r="C1" s="9"/>
      <c r="D1" s="9"/>
      <c r="E1" s="9"/>
      <c r="F1" s="9"/>
      <c r="G1" s="9"/>
      <c r="H1" s="11"/>
      <c r="J1" s="58"/>
      <c r="K1" s="58"/>
      <c r="L1" s="58"/>
    </row>
    <row r="2" spans="1:12" ht="53.25" customHeight="1">
      <c r="A2" s="1" t="s">
        <v>17</v>
      </c>
      <c r="B2" s="1" t="s">
        <v>49</v>
      </c>
      <c r="C2" s="1" t="s">
        <v>51</v>
      </c>
      <c r="D2" s="34" t="s">
        <v>153</v>
      </c>
      <c r="E2" s="34" t="s">
        <v>154</v>
      </c>
      <c r="F2" s="34" t="s">
        <v>155</v>
      </c>
      <c r="G2" s="34" t="s">
        <v>156</v>
      </c>
      <c r="H2" s="12" t="s">
        <v>50</v>
      </c>
      <c r="I2" s="56" t="s">
        <v>81</v>
      </c>
      <c r="J2" s="56" t="s">
        <v>82</v>
      </c>
      <c r="K2" s="56" t="s">
        <v>83</v>
      </c>
      <c r="L2" s="56" t="s">
        <v>84</v>
      </c>
    </row>
    <row r="3" spans="1:12" ht="30">
      <c r="A3" s="7">
        <v>1</v>
      </c>
      <c r="B3" s="4" t="s">
        <v>89</v>
      </c>
      <c r="C3" s="10" t="s">
        <v>15</v>
      </c>
      <c r="D3" s="10"/>
      <c r="E3" s="10"/>
      <c r="F3" s="10"/>
      <c r="G3" s="10"/>
      <c r="H3" s="13">
        <v>30000</v>
      </c>
      <c r="I3" s="57"/>
      <c r="J3" s="57">
        <f>I3*1.2</f>
        <v>0</v>
      </c>
      <c r="K3" s="57">
        <f>H3*I3</f>
        <v>0</v>
      </c>
      <c r="L3" s="57">
        <f>K3*1.2</f>
        <v>0</v>
      </c>
    </row>
    <row r="4" spans="1:12" ht="30">
      <c r="A4" s="7">
        <v>2</v>
      </c>
      <c r="B4" s="4" t="s">
        <v>88</v>
      </c>
      <c r="C4" s="10" t="s">
        <v>13</v>
      </c>
      <c r="D4" s="10"/>
      <c r="E4" s="10"/>
      <c r="F4" s="10"/>
      <c r="G4" s="10"/>
      <c r="H4" s="13">
        <v>1500</v>
      </c>
      <c r="I4" s="57"/>
      <c r="J4" s="57">
        <f>I4*1.2</f>
        <v>0</v>
      </c>
      <c r="K4" s="57">
        <f>H4*I4</f>
        <v>0</v>
      </c>
      <c r="L4" s="57">
        <f>K4*1.2</f>
        <v>0</v>
      </c>
    </row>
    <row r="5" spans="1:12" ht="30">
      <c r="A5" s="7">
        <v>3</v>
      </c>
      <c r="B5" s="4" t="s">
        <v>90</v>
      </c>
      <c r="C5" s="10" t="s">
        <v>13</v>
      </c>
      <c r="D5" s="10"/>
      <c r="E5" s="10"/>
      <c r="F5" s="10"/>
      <c r="G5" s="10"/>
      <c r="H5" s="13">
        <v>600</v>
      </c>
      <c r="I5" s="57"/>
      <c r="J5" s="57">
        <f>I5*1.2</f>
        <v>0</v>
      </c>
      <c r="K5" s="57">
        <f>H5*I5</f>
        <v>0</v>
      </c>
      <c r="L5" s="57">
        <f>K5*1.2</f>
        <v>0</v>
      </c>
    </row>
    <row r="6" spans="1:12" ht="15">
      <c r="A6" s="7">
        <v>4</v>
      </c>
      <c r="B6" s="4" t="s">
        <v>6</v>
      </c>
      <c r="C6" s="10" t="s">
        <v>13</v>
      </c>
      <c r="D6" s="10"/>
      <c r="E6" s="10"/>
      <c r="F6" s="10"/>
      <c r="G6" s="10"/>
      <c r="H6" s="13">
        <v>4000</v>
      </c>
      <c r="I6" s="57"/>
      <c r="J6" s="57">
        <f>I6*1.2</f>
        <v>0</v>
      </c>
      <c r="K6" s="57">
        <f>H6*I6</f>
        <v>0</v>
      </c>
      <c r="L6" s="57">
        <f>K6*1.2</f>
        <v>0</v>
      </c>
    </row>
    <row r="7" spans="1:12" ht="15">
      <c r="A7" s="7">
        <v>5</v>
      </c>
      <c r="B7" s="4" t="s">
        <v>7</v>
      </c>
      <c r="C7" s="10" t="s">
        <v>13</v>
      </c>
      <c r="D7" s="10"/>
      <c r="E7" s="10"/>
      <c r="F7" s="10"/>
      <c r="G7" s="10"/>
      <c r="H7" s="13">
        <v>300</v>
      </c>
      <c r="I7" s="57"/>
      <c r="J7" s="57">
        <f aca="true" t="shared" si="0" ref="J7:J35">I7*1.2</f>
        <v>0</v>
      </c>
      <c r="K7" s="57">
        <f aca="true" t="shared" si="1" ref="K7:K35">H7*I7</f>
        <v>0</v>
      </c>
      <c r="L7" s="57">
        <f aca="true" t="shared" si="2" ref="L7:L35">K7*1.2</f>
        <v>0</v>
      </c>
    </row>
    <row r="8" spans="1:12" ht="15">
      <c r="A8" s="7">
        <v>6</v>
      </c>
      <c r="B8" s="15" t="s">
        <v>157</v>
      </c>
      <c r="C8" s="10" t="s">
        <v>13</v>
      </c>
      <c r="D8" s="10"/>
      <c r="E8" s="10"/>
      <c r="F8" s="10"/>
      <c r="G8" s="10"/>
      <c r="H8" s="13">
        <v>100</v>
      </c>
      <c r="I8" s="57"/>
      <c r="J8" s="57">
        <f t="shared" si="0"/>
        <v>0</v>
      </c>
      <c r="K8" s="57">
        <f t="shared" si="1"/>
        <v>0</v>
      </c>
      <c r="L8" s="57">
        <f t="shared" si="2"/>
        <v>0</v>
      </c>
    </row>
    <row r="9" spans="1:12" ht="15">
      <c r="A9" s="7">
        <v>7</v>
      </c>
      <c r="B9" s="15" t="s">
        <v>158</v>
      </c>
      <c r="C9" s="10" t="s">
        <v>13</v>
      </c>
      <c r="D9" s="10"/>
      <c r="E9" s="10"/>
      <c r="F9" s="10"/>
      <c r="G9" s="10"/>
      <c r="H9" s="13">
        <v>100</v>
      </c>
      <c r="I9" s="57"/>
      <c r="J9" s="57">
        <f t="shared" si="0"/>
        <v>0</v>
      </c>
      <c r="K9" s="57">
        <f t="shared" si="1"/>
        <v>0</v>
      </c>
      <c r="L9" s="57">
        <f t="shared" si="2"/>
        <v>0</v>
      </c>
    </row>
    <row r="10" spans="1:12" ht="15">
      <c r="A10" s="7">
        <v>8</v>
      </c>
      <c r="B10" s="15" t="s">
        <v>159</v>
      </c>
      <c r="C10" s="10" t="s">
        <v>13</v>
      </c>
      <c r="D10" s="10"/>
      <c r="E10" s="10"/>
      <c r="F10" s="10"/>
      <c r="G10" s="10"/>
      <c r="H10" s="13">
        <v>100</v>
      </c>
      <c r="I10" s="57"/>
      <c r="J10" s="57">
        <f t="shared" si="0"/>
        <v>0</v>
      </c>
      <c r="K10" s="57">
        <f t="shared" si="1"/>
        <v>0</v>
      </c>
      <c r="L10" s="57">
        <f t="shared" si="2"/>
        <v>0</v>
      </c>
    </row>
    <row r="11" spans="1:12" ht="15">
      <c r="A11" s="7">
        <v>9</v>
      </c>
      <c r="B11" s="15" t="s">
        <v>22</v>
      </c>
      <c r="C11" s="10" t="s">
        <v>13</v>
      </c>
      <c r="D11" s="10"/>
      <c r="E11" s="10"/>
      <c r="F11" s="10"/>
      <c r="G11" s="10"/>
      <c r="H11" s="13">
        <v>2700</v>
      </c>
      <c r="I11" s="57"/>
      <c r="J11" s="57">
        <f t="shared" si="0"/>
        <v>0</v>
      </c>
      <c r="K11" s="57">
        <f t="shared" si="1"/>
        <v>0</v>
      </c>
      <c r="L11" s="57">
        <f t="shared" si="2"/>
        <v>0</v>
      </c>
    </row>
    <row r="12" spans="1:12" ht="30">
      <c r="A12" s="7">
        <v>10</v>
      </c>
      <c r="B12" s="15" t="s">
        <v>103</v>
      </c>
      <c r="C12" s="10" t="s">
        <v>13</v>
      </c>
      <c r="D12" s="10"/>
      <c r="E12" s="10"/>
      <c r="F12" s="10"/>
      <c r="G12" s="10"/>
      <c r="H12" s="13">
        <v>1000</v>
      </c>
      <c r="I12" s="57"/>
      <c r="J12" s="57">
        <f t="shared" si="0"/>
        <v>0</v>
      </c>
      <c r="K12" s="57">
        <f t="shared" si="1"/>
        <v>0</v>
      </c>
      <c r="L12" s="57">
        <f t="shared" si="2"/>
        <v>0</v>
      </c>
    </row>
    <row r="13" spans="1:12" ht="30">
      <c r="A13" s="7">
        <v>11</v>
      </c>
      <c r="B13" s="4" t="s">
        <v>91</v>
      </c>
      <c r="C13" s="10" t="s">
        <v>13</v>
      </c>
      <c r="D13" s="10"/>
      <c r="E13" s="10"/>
      <c r="F13" s="10"/>
      <c r="G13" s="10"/>
      <c r="H13" s="13">
        <v>1800</v>
      </c>
      <c r="I13" s="57"/>
      <c r="J13" s="57">
        <f t="shared" si="0"/>
        <v>0</v>
      </c>
      <c r="K13" s="57">
        <f t="shared" si="1"/>
        <v>0</v>
      </c>
      <c r="L13" s="57">
        <f t="shared" si="2"/>
        <v>0</v>
      </c>
    </row>
    <row r="14" spans="1:12" ht="30">
      <c r="A14" s="7">
        <v>12</v>
      </c>
      <c r="B14" s="4" t="s">
        <v>92</v>
      </c>
      <c r="C14" s="10" t="s">
        <v>13</v>
      </c>
      <c r="D14" s="10"/>
      <c r="E14" s="10"/>
      <c r="F14" s="10"/>
      <c r="G14" s="10"/>
      <c r="H14" s="13">
        <v>500</v>
      </c>
      <c r="I14" s="57"/>
      <c r="J14" s="57">
        <f t="shared" si="0"/>
        <v>0</v>
      </c>
      <c r="K14" s="57">
        <f t="shared" si="1"/>
        <v>0</v>
      </c>
      <c r="L14" s="57">
        <f t="shared" si="2"/>
        <v>0</v>
      </c>
    </row>
    <row r="15" spans="1:12" ht="30">
      <c r="A15" s="7">
        <v>13</v>
      </c>
      <c r="B15" s="4" t="s">
        <v>102</v>
      </c>
      <c r="C15" s="10" t="s">
        <v>13</v>
      </c>
      <c r="D15" s="10"/>
      <c r="E15" s="10"/>
      <c r="F15" s="10"/>
      <c r="G15" s="10"/>
      <c r="H15" s="13">
        <v>3000</v>
      </c>
      <c r="I15" s="57"/>
      <c r="J15" s="57">
        <f t="shared" si="0"/>
        <v>0</v>
      </c>
      <c r="K15" s="57">
        <f t="shared" si="1"/>
        <v>0</v>
      </c>
      <c r="L15" s="57">
        <f t="shared" si="2"/>
        <v>0</v>
      </c>
    </row>
    <row r="16" spans="1:12" ht="30">
      <c r="A16" s="7">
        <v>14</v>
      </c>
      <c r="B16" s="4" t="s">
        <v>101</v>
      </c>
      <c r="C16" s="10" t="s">
        <v>13</v>
      </c>
      <c r="D16" s="10"/>
      <c r="E16" s="10"/>
      <c r="F16" s="10"/>
      <c r="G16" s="10"/>
      <c r="H16" s="13">
        <v>3500</v>
      </c>
      <c r="I16" s="57"/>
      <c r="J16" s="57">
        <f t="shared" si="0"/>
        <v>0</v>
      </c>
      <c r="K16" s="57">
        <f t="shared" si="1"/>
        <v>0</v>
      </c>
      <c r="L16" s="57">
        <f t="shared" si="2"/>
        <v>0</v>
      </c>
    </row>
    <row r="17" spans="1:12" ht="30">
      <c r="A17" s="7">
        <v>15</v>
      </c>
      <c r="B17" s="4" t="s">
        <v>100</v>
      </c>
      <c r="C17" s="10" t="s">
        <v>13</v>
      </c>
      <c r="D17" s="10"/>
      <c r="E17" s="10"/>
      <c r="F17" s="10"/>
      <c r="G17" s="10"/>
      <c r="H17" s="13">
        <v>1000</v>
      </c>
      <c r="I17" s="57"/>
      <c r="J17" s="57">
        <f t="shared" si="0"/>
        <v>0</v>
      </c>
      <c r="K17" s="57">
        <f t="shared" si="1"/>
        <v>0</v>
      </c>
      <c r="L17" s="57">
        <f t="shared" si="2"/>
        <v>0</v>
      </c>
    </row>
    <row r="18" spans="1:12" ht="30">
      <c r="A18" s="7">
        <v>16</v>
      </c>
      <c r="B18" s="4" t="s">
        <v>99</v>
      </c>
      <c r="C18" s="10" t="s">
        <v>13</v>
      </c>
      <c r="D18" s="10"/>
      <c r="E18" s="10"/>
      <c r="F18" s="10"/>
      <c r="G18" s="10"/>
      <c r="H18" s="13">
        <v>2000</v>
      </c>
      <c r="I18" s="57"/>
      <c r="J18" s="57">
        <f t="shared" si="0"/>
        <v>0</v>
      </c>
      <c r="K18" s="57">
        <f t="shared" si="1"/>
        <v>0</v>
      </c>
      <c r="L18" s="57">
        <f t="shared" si="2"/>
        <v>0</v>
      </c>
    </row>
    <row r="19" spans="1:12" ht="30">
      <c r="A19" s="7">
        <v>17</v>
      </c>
      <c r="B19" s="4" t="s">
        <v>93</v>
      </c>
      <c r="C19" s="10" t="s">
        <v>13</v>
      </c>
      <c r="D19" s="10"/>
      <c r="E19" s="10"/>
      <c r="F19" s="10"/>
      <c r="G19" s="10"/>
      <c r="H19" s="13">
        <v>4000</v>
      </c>
      <c r="I19" s="57"/>
      <c r="J19" s="57">
        <f t="shared" si="0"/>
        <v>0</v>
      </c>
      <c r="K19" s="57">
        <f t="shared" si="1"/>
        <v>0</v>
      </c>
      <c r="L19" s="57">
        <f t="shared" si="2"/>
        <v>0</v>
      </c>
    </row>
    <row r="20" spans="1:12" ht="30">
      <c r="A20" s="7">
        <v>18</v>
      </c>
      <c r="B20" s="4" t="s">
        <v>104</v>
      </c>
      <c r="C20" s="10" t="s">
        <v>13</v>
      </c>
      <c r="D20" s="10"/>
      <c r="E20" s="10"/>
      <c r="F20" s="10"/>
      <c r="G20" s="10"/>
      <c r="H20" s="13">
        <v>500</v>
      </c>
      <c r="I20" s="57"/>
      <c r="J20" s="57">
        <f t="shared" si="0"/>
        <v>0</v>
      </c>
      <c r="K20" s="57">
        <f t="shared" si="1"/>
        <v>0</v>
      </c>
      <c r="L20" s="57">
        <f t="shared" si="2"/>
        <v>0</v>
      </c>
    </row>
    <row r="21" spans="1:12" ht="15">
      <c r="A21" s="7">
        <v>19</v>
      </c>
      <c r="B21" s="4" t="s">
        <v>46</v>
      </c>
      <c r="C21" s="10" t="s">
        <v>13</v>
      </c>
      <c r="D21" s="10"/>
      <c r="E21" s="10"/>
      <c r="F21" s="10"/>
      <c r="G21" s="10"/>
      <c r="H21" s="13">
        <v>5000</v>
      </c>
      <c r="I21" s="57"/>
      <c r="J21" s="57">
        <f t="shared" si="0"/>
        <v>0</v>
      </c>
      <c r="K21" s="57">
        <f t="shared" si="1"/>
        <v>0</v>
      </c>
      <c r="L21" s="57">
        <f t="shared" si="2"/>
        <v>0</v>
      </c>
    </row>
    <row r="22" spans="1:12" ht="15">
      <c r="A22" s="7">
        <v>20</v>
      </c>
      <c r="B22" s="4" t="s">
        <v>47</v>
      </c>
      <c r="C22" s="10" t="s">
        <v>13</v>
      </c>
      <c r="D22" s="10"/>
      <c r="E22" s="10"/>
      <c r="F22" s="10"/>
      <c r="G22" s="10"/>
      <c r="H22" s="13">
        <v>20000</v>
      </c>
      <c r="I22" s="57"/>
      <c r="J22" s="57">
        <f t="shared" si="0"/>
        <v>0</v>
      </c>
      <c r="K22" s="57">
        <f t="shared" si="1"/>
        <v>0</v>
      </c>
      <c r="L22" s="57">
        <f t="shared" si="2"/>
        <v>0</v>
      </c>
    </row>
    <row r="23" spans="1:12" ht="15">
      <c r="A23" s="7">
        <v>21</v>
      </c>
      <c r="B23" s="4" t="s">
        <v>23</v>
      </c>
      <c r="C23" s="10" t="s">
        <v>16</v>
      </c>
      <c r="D23" s="10"/>
      <c r="E23" s="10"/>
      <c r="F23" s="10"/>
      <c r="G23" s="10"/>
      <c r="H23" s="13">
        <v>1500</v>
      </c>
      <c r="I23" s="57"/>
      <c r="J23" s="57">
        <f t="shared" si="0"/>
        <v>0</v>
      </c>
      <c r="K23" s="57">
        <f t="shared" si="1"/>
        <v>0</v>
      </c>
      <c r="L23" s="57">
        <f t="shared" si="2"/>
        <v>0</v>
      </c>
    </row>
    <row r="24" spans="1:12" ht="15">
      <c r="A24" s="7">
        <v>22</v>
      </c>
      <c r="B24" s="4" t="s">
        <v>24</v>
      </c>
      <c r="C24" s="10" t="s">
        <v>16</v>
      </c>
      <c r="D24" s="10"/>
      <c r="E24" s="10"/>
      <c r="F24" s="10"/>
      <c r="G24" s="10"/>
      <c r="H24" s="13">
        <v>50</v>
      </c>
      <c r="I24" s="57"/>
      <c r="J24" s="57">
        <f t="shared" si="0"/>
        <v>0</v>
      </c>
      <c r="K24" s="57">
        <f t="shared" si="1"/>
        <v>0</v>
      </c>
      <c r="L24" s="57">
        <f t="shared" si="2"/>
        <v>0</v>
      </c>
    </row>
    <row r="25" spans="1:12" ht="15">
      <c r="A25" s="7">
        <v>23</v>
      </c>
      <c r="B25" s="4" t="s">
        <v>5</v>
      </c>
      <c r="C25" s="10" t="s">
        <v>13</v>
      </c>
      <c r="D25" s="10"/>
      <c r="E25" s="10"/>
      <c r="F25" s="10"/>
      <c r="G25" s="10"/>
      <c r="H25" s="13">
        <v>500</v>
      </c>
      <c r="I25" s="57"/>
      <c r="J25" s="57">
        <f t="shared" si="0"/>
        <v>0</v>
      </c>
      <c r="K25" s="57">
        <f t="shared" si="1"/>
        <v>0</v>
      </c>
      <c r="L25" s="57">
        <f t="shared" si="2"/>
        <v>0</v>
      </c>
    </row>
    <row r="26" spans="1:12" ht="15">
      <c r="A26" s="7">
        <v>24</v>
      </c>
      <c r="B26" s="4" t="s">
        <v>4</v>
      </c>
      <c r="C26" s="10" t="s">
        <v>13</v>
      </c>
      <c r="D26" s="10"/>
      <c r="E26" s="10"/>
      <c r="F26" s="10"/>
      <c r="G26" s="10"/>
      <c r="H26" s="13">
        <v>5000</v>
      </c>
      <c r="I26" s="57"/>
      <c r="J26" s="57">
        <f t="shared" si="0"/>
        <v>0</v>
      </c>
      <c r="K26" s="57">
        <f t="shared" si="1"/>
        <v>0</v>
      </c>
      <c r="L26" s="57">
        <f t="shared" si="2"/>
        <v>0</v>
      </c>
    </row>
    <row r="27" spans="1:12" ht="15">
      <c r="A27" s="7">
        <v>25</v>
      </c>
      <c r="B27" s="4" t="s">
        <v>25</v>
      </c>
      <c r="C27" s="10" t="s">
        <v>13</v>
      </c>
      <c r="D27" s="10"/>
      <c r="E27" s="10"/>
      <c r="F27" s="10"/>
      <c r="G27" s="10"/>
      <c r="H27" s="13">
        <v>2500</v>
      </c>
      <c r="I27" s="57"/>
      <c r="J27" s="57">
        <f t="shared" si="0"/>
        <v>0</v>
      </c>
      <c r="K27" s="57">
        <f t="shared" si="1"/>
        <v>0</v>
      </c>
      <c r="L27" s="57">
        <f t="shared" si="2"/>
        <v>0</v>
      </c>
    </row>
    <row r="28" spans="1:12" ht="15">
      <c r="A28" s="7">
        <v>26</v>
      </c>
      <c r="B28" s="4" t="s">
        <v>26</v>
      </c>
      <c r="C28" s="10" t="s">
        <v>13</v>
      </c>
      <c r="D28" s="10"/>
      <c r="E28" s="10"/>
      <c r="F28" s="10"/>
      <c r="G28" s="10"/>
      <c r="H28" s="13">
        <v>3000</v>
      </c>
      <c r="I28" s="57"/>
      <c r="J28" s="57">
        <f t="shared" si="0"/>
        <v>0</v>
      </c>
      <c r="K28" s="57">
        <f t="shared" si="1"/>
        <v>0</v>
      </c>
      <c r="L28" s="57">
        <f t="shared" si="2"/>
        <v>0</v>
      </c>
    </row>
    <row r="29" spans="1:12" ht="15">
      <c r="A29" s="7">
        <v>27</v>
      </c>
      <c r="B29" s="4" t="s">
        <v>27</v>
      </c>
      <c r="C29" s="10" t="s">
        <v>13</v>
      </c>
      <c r="D29" s="10"/>
      <c r="E29" s="10"/>
      <c r="F29" s="10"/>
      <c r="G29" s="10"/>
      <c r="H29" s="13">
        <v>1000</v>
      </c>
      <c r="I29" s="57"/>
      <c r="J29" s="57">
        <f t="shared" si="0"/>
        <v>0</v>
      </c>
      <c r="K29" s="57">
        <f t="shared" si="1"/>
        <v>0</v>
      </c>
      <c r="L29" s="57">
        <f t="shared" si="2"/>
        <v>0</v>
      </c>
    </row>
    <row r="30" spans="1:12" ht="15">
      <c r="A30" s="7">
        <v>28</v>
      </c>
      <c r="B30" s="4" t="s">
        <v>21</v>
      </c>
      <c r="C30" s="10" t="s">
        <v>12</v>
      </c>
      <c r="D30" s="10"/>
      <c r="E30" s="10"/>
      <c r="F30" s="10"/>
      <c r="G30" s="10"/>
      <c r="H30" s="13">
        <v>500</v>
      </c>
      <c r="I30" s="57"/>
      <c r="J30" s="57">
        <f t="shared" si="0"/>
        <v>0</v>
      </c>
      <c r="K30" s="57">
        <f t="shared" si="1"/>
        <v>0</v>
      </c>
      <c r="L30" s="57">
        <f t="shared" si="2"/>
        <v>0</v>
      </c>
    </row>
    <row r="31" spans="1:12" ht="15">
      <c r="A31" s="7">
        <v>29</v>
      </c>
      <c r="B31" s="4" t="s">
        <v>0</v>
      </c>
      <c r="C31" s="10" t="s">
        <v>12</v>
      </c>
      <c r="D31" s="10"/>
      <c r="E31" s="10"/>
      <c r="F31" s="10"/>
      <c r="G31" s="10"/>
      <c r="H31" s="13">
        <v>50</v>
      </c>
      <c r="I31" s="57"/>
      <c r="J31" s="57">
        <f t="shared" si="0"/>
        <v>0</v>
      </c>
      <c r="K31" s="57">
        <f t="shared" si="1"/>
        <v>0</v>
      </c>
      <c r="L31" s="57">
        <f t="shared" si="2"/>
        <v>0</v>
      </c>
    </row>
    <row r="32" spans="1:12" ht="15">
      <c r="A32" s="7">
        <v>30</v>
      </c>
      <c r="B32" s="4" t="s">
        <v>48</v>
      </c>
      <c r="C32" s="10" t="s">
        <v>44</v>
      </c>
      <c r="D32" s="10"/>
      <c r="E32" s="10"/>
      <c r="F32" s="10"/>
      <c r="G32" s="10"/>
      <c r="H32" s="13">
        <v>200</v>
      </c>
      <c r="I32" s="57"/>
      <c r="J32" s="57">
        <f t="shared" si="0"/>
        <v>0</v>
      </c>
      <c r="K32" s="57">
        <f t="shared" si="1"/>
        <v>0</v>
      </c>
      <c r="L32" s="57">
        <f t="shared" si="2"/>
        <v>0</v>
      </c>
    </row>
    <row r="33" spans="1:12" ht="15">
      <c r="A33" s="7">
        <v>31</v>
      </c>
      <c r="B33" s="4" t="s">
        <v>31</v>
      </c>
      <c r="C33" s="10" t="s">
        <v>13</v>
      </c>
      <c r="D33" s="10"/>
      <c r="E33" s="10"/>
      <c r="F33" s="10"/>
      <c r="G33" s="10"/>
      <c r="H33" s="13">
        <v>100</v>
      </c>
      <c r="I33" s="57"/>
      <c r="J33" s="57">
        <f t="shared" si="0"/>
        <v>0</v>
      </c>
      <c r="K33" s="57">
        <f t="shared" si="1"/>
        <v>0</v>
      </c>
      <c r="L33" s="57">
        <f t="shared" si="2"/>
        <v>0</v>
      </c>
    </row>
    <row r="34" spans="1:12" ht="15">
      <c r="A34" s="7">
        <v>32</v>
      </c>
      <c r="B34" s="4" t="s">
        <v>30</v>
      </c>
      <c r="C34" s="10" t="s">
        <v>13</v>
      </c>
      <c r="D34" s="10"/>
      <c r="E34" s="10"/>
      <c r="F34" s="10"/>
      <c r="G34" s="10"/>
      <c r="H34" s="13">
        <v>100</v>
      </c>
      <c r="I34" s="57"/>
      <c r="J34" s="57">
        <f t="shared" si="0"/>
        <v>0</v>
      </c>
      <c r="K34" s="57">
        <f t="shared" si="1"/>
        <v>0</v>
      </c>
      <c r="L34" s="57">
        <f t="shared" si="2"/>
        <v>0</v>
      </c>
    </row>
    <row r="35" spans="1:12" ht="30">
      <c r="A35" s="7">
        <v>33</v>
      </c>
      <c r="B35" s="4" t="s">
        <v>39</v>
      </c>
      <c r="C35" s="10" t="s">
        <v>12</v>
      </c>
      <c r="D35" s="10"/>
      <c r="E35" s="10"/>
      <c r="F35" s="10"/>
      <c r="G35" s="10"/>
      <c r="H35" s="13">
        <v>100</v>
      </c>
      <c r="I35" s="57"/>
      <c r="J35" s="57">
        <f t="shared" si="0"/>
        <v>0</v>
      </c>
      <c r="K35" s="57">
        <f t="shared" si="1"/>
        <v>0</v>
      </c>
      <c r="L35" s="57">
        <f t="shared" si="2"/>
        <v>0</v>
      </c>
    </row>
    <row r="36" spans="1:12" ht="15.75">
      <c r="A36" s="78"/>
      <c r="B36" s="78"/>
      <c r="J36" s="59" t="s">
        <v>85</v>
      </c>
      <c r="K36" s="64">
        <f>SUM(K3:K35)</f>
        <v>0</v>
      </c>
      <c r="L36" s="64">
        <f>K36*1.2</f>
        <v>0</v>
      </c>
    </row>
    <row r="37" spans="9:11" ht="15.75">
      <c r="I37" s="73"/>
      <c r="J37" s="74"/>
      <c r="K37" s="74"/>
    </row>
    <row r="38" spans="9:11" ht="15.75">
      <c r="I38" s="73"/>
      <c r="J38" s="74"/>
      <c r="K38" s="74"/>
    </row>
    <row r="39" spans="9:11" ht="15.75">
      <c r="I39" s="73"/>
      <c r="J39" s="74"/>
      <c r="K39" s="74"/>
    </row>
    <row r="40" spans="9:11" ht="15.75">
      <c r="I40" s="73"/>
      <c r="J40" s="74"/>
      <c r="K40" s="74"/>
    </row>
    <row r="41" spans="9:11" ht="15.75">
      <c r="I41" s="73"/>
      <c r="J41" s="74"/>
      <c r="K41" s="74"/>
    </row>
    <row r="42" spans="9:11" ht="15.75">
      <c r="I42" s="73"/>
      <c r="J42" s="74"/>
      <c r="K42" s="74"/>
    </row>
    <row r="43" spans="9:11" ht="15.75">
      <c r="I43" s="73"/>
      <c r="J43" s="74"/>
      <c r="K43" s="74"/>
    </row>
    <row r="44" spans="9:11" ht="15.75">
      <c r="I44" s="73"/>
      <c r="J44" s="74"/>
      <c r="K44" s="74"/>
    </row>
    <row r="45" spans="9:11" ht="15.75">
      <c r="I45" s="73"/>
      <c r="J45" s="74"/>
      <c r="K45" s="74"/>
    </row>
    <row r="46" spans="9:11" ht="15.75">
      <c r="I46" s="73"/>
      <c r="J46" s="74"/>
      <c r="K46" s="74"/>
    </row>
    <row r="47" spans="9:11" ht="15.75">
      <c r="I47" s="73"/>
      <c r="J47" s="74"/>
      <c r="K47" s="74"/>
    </row>
    <row r="48" spans="9:11" ht="15.75">
      <c r="I48" s="73"/>
      <c r="J48" s="74"/>
      <c r="K48" s="74"/>
    </row>
    <row r="49" spans="9:11" ht="15.75">
      <c r="I49" s="73"/>
      <c r="J49" s="74"/>
      <c r="K49" s="74"/>
    </row>
    <row r="50" spans="9:11" ht="15.75">
      <c r="I50" s="73"/>
      <c r="J50" s="74"/>
      <c r="K50" s="74"/>
    </row>
    <row r="51" spans="9:11" ht="15.75">
      <c r="I51" s="73"/>
      <c r="J51" s="74"/>
      <c r="K51" s="74"/>
    </row>
    <row r="52" spans="9:11" ht="15.75">
      <c r="I52" s="73"/>
      <c r="J52" s="74"/>
      <c r="K52" s="74"/>
    </row>
    <row r="53" spans="9:11" ht="15.75">
      <c r="I53" s="73"/>
      <c r="J53" s="74"/>
      <c r="K53" s="74"/>
    </row>
    <row r="54" spans="9:11" ht="15.75">
      <c r="I54" s="73"/>
      <c r="J54" s="74"/>
      <c r="K54" s="74"/>
    </row>
    <row r="55" spans="9:11" ht="15.75">
      <c r="I55" s="73"/>
      <c r="J55" s="74"/>
      <c r="K55" s="74"/>
    </row>
    <row r="56" spans="9:11" ht="15.75">
      <c r="I56" s="73"/>
      <c r="J56" s="74"/>
      <c r="K56" s="74"/>
    </row>
    <row r="57" spans="9:11" ht="15.75">
      <c r="I57" s="73"/>
      <c r="J57" s="74"/>
      <c r="K57" s="74"/>
    </row>
    <row r="58" spans="9:11" ht="15.75">
      <c r="I58" s="73"/>
      <c r="J58" s="74"/>
      <c r="K58" s="74"/>
    </row>
    <row r="59" spans="9:11" ht="15.75">
      <c r="I59" s="73"/>
      <c r="J59" s="74"/>
      <c r="K59" s="74"/>
    </row>
    <row r="60" spans="9:11" ht="15.75">
      <c r="I60" s="73"/>
      <c r="J60" s="74"/>
      <c r="K60" s="74"/>
    </row>
  </sheetData>
  <sheetProtection/>
  <protectedRanges>
    <protectedRange sqref="I2" name="Range2_1_1"/>
  </protectedRanges>
  <mergeCells count="1">
    <mergeCell ref="A36:B36"/>
  </mergeCells>
  <printOptions/>
  <pageMargins left="0.3937007874015748" right="0.3937007874015748" top="0.3937007874015748" bottom="0.3937007874015748" header="0.35433070866141736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I3" sqref="I3:I19"/>
    </sheetView>
  </sheetViews>
  <sheetFormatPr defaultColWidth="9.140625" defaultRowHeight="12.75"/>
  <cols>
    <col min="1" max="1" width="6.57421875" style="8" customWidth="1"/>
    <col min="2" max="2" width="37.7109375" style="2" customWidth="1"/>
    <col min="3" max="3" width="10.00390625" style="8" customWidth="1"/>
    <col min="4" max="4" width="17.8515625" style="8" customWidth="1"/>
    <col min="5" max="5" width="18.00390625" style="8" customWidth="1"/>
    <col min="6" max="6" width="11.57421875" style="8" customWidth="1"/>
    <col min="7" max="7" width="13.421875" style="8" customWidth="1"/>
    <col min="8" max="8" width="15.140625" style="2" customWidth="1"/>
    <col min="9" max="9" width="13.00390625" style="8" customWidth="1"/>
    <col min="10" max="10" width="12.28125" style="2" customWidth="1"/>
    <col min="11" max="12" width="14.421875" style="2" customWidth="1"/>
    <col min="13" max="16384" width="9.140625" style="2" customWidth="1"/>
  </cols>
  <sheetData>
    <row r="1" spans="1:9" ht="15.75">
      <c r="A1" s="6" t="s">
        <v>1</v>
      </c>
      <c r="B1" s="5" t="s">
        <v>41</v>
      </c>
      <c r="C1" s="69"/>
      <c r="D1" s="9"/>
      <c r="E1" s="9"/>
      <c r="F1" s="9"/>
      <c r="G1" s="9"/>
      <c r="H1" s="22"/>
      <c r="I1" s="69"/>
    </row>
    <row r="2" spans="1:12" ht="47.25" customHeight="1">
      <c r="A2" s="1" t="s">
        <v>17</v>
      </c>
      <c r="B2" s="1" t="s">
        <v>49</v>
      </c>
      <c r="C2" s="1" t="s">
        <v>51</v>
      </c>
      <c r="D2" s="34" t="s">
        <v>153</v>
      </c>
      <c r="E2" s="34" t="s">
        <v>154</v>
      </c>
      <c r="F2" s="34" t="s">
        <v>155</v>
      </c>
      <c r="G2" s="34" t="s">
        <v>156</v>
      </c>
      <c r="H2" s="1" t="s">
        <v>50</v>
      </c>
      <c r="I2" s="56" t="s">
        <v>81</v>
      </c>
      <c r="J2" s="56" t="s">
        <v>82</v>
      </c>
      <c r="K2" s="56" t="s">
        <v>83</v>
      </c>
      <c r="L2" s="56" t="s">
        <v>84</v>
      </c>
    </row>
    <row r="3" spans="1:12" ht="15">
      <c r="A3" s="7">
        <v>1</v>
      </c>
      <c r="B3" s="4" t="s">
        <v>115</v>
      </c>
      <c r="C3" s="10" t="s">
        <v>16</v>
      </c>
      <c r="D3" s="10"/>
      <c r="E3" s="10"/>
      <c r="F3" s="10"/>
      <c r="G3" s="10"/>
      <c r="H3" s="3">
        <f>0.8*800</f>
        <v>640</v>
      </c>
      <c r="I3" s="57"/>
      <c r="J3" s="57">
        <f>I3*1.2</f>
        <v>0</v>
      </c>
      <c r="K3" s="57">
        <f>H3*I3</f>
        <v>0</v>
      </c>
      <c r="L3" s="57">
        <f aca="true" t="shared" si="0" ref="L3:L18">K3*1.2</f>
        <v>0</v>
      </c>
    </row>
    <row r="4" spans="1:12" ht="15">
      <c r="A4" s="7">
        <v>2</v>
      </c>
      <c r="B4" s="4" t="s">
        <v>116</v>
      </c>
      <c r="C4" s="10" t="s">
        <v>16</v>
      </c>
      <c r="D4" s="10"/>
      <c r="E4" s="10"/>
      <c r="F4" s="10"/>
      <c r="G4" s="10"/>
      <c r="H4" s="3">
        <v>960</v>
      </c>
      <c r="I4" s="57"/>
      <c r="J4" s="57">
        <f>I4*1.2</f>
        <v>0</v>
      </c>
      <c r="K4" s="57">
        <f>H4*I4</f>
        <v>0</v>
      </c>
      <c r="L4" s="57">
        <f t="shared" si="0"/>
        <v>0</v>
      </c>
    </row>
    <row r="5" spans="1:12" ht="15">
      <c r="A5" s="7">
        <v>3</v>
      </c>
      <c r="B5" s="4" t="s">
        <v>117</v>
      </c>
      <c r="C5" s="10" t="s">
        <v>16</v>
      </c>
      <c r="D5" s="10"/>
      <c r="E5" s="10"/>
      <c r="F5" s="10"/>
      <c r="G5" s="10"/>
      <c r="H5" s="3">
        <v>480</v>
      </c>
      <c r="I5" s="57"/>
      <c r="J5" s="57">
        <f>I5*1.2</f>
        <v>0</v>
      </c>
      <c r="K5" s="57">
        <f>H5*I5</f>
        <v>0</v>
      </c>
      <c r="L5" s="57">
        <f t="shared" si="0"/>
        <v>0</v>
      </c>
    </row>
    <row r="6" spans="1:12" ht="15">
      <c r="A6" s="7">
        <v>4</v>
      </c>
      <c r="B6" s="15" t="s">
        <v>118</v>
      </c>
      <c r="C6" s="10" t="s">
        <v>16</v>
      </c>
      <c r="D6" s="10"/>
      <c r="E6" s="10"/>
      <c r="F6" s="10"/>
      <c r="G6" s="10"/>
      <c r="H6" s="3">
        <f>200*0.6</f>
        <v>120</v>
      </c>
      <c r="I6" s="57"/>
      <c r="J6" s="57">
        <f>I6*1.2</f>
        <v>0</v>
      </c>
      <c r="K6" s="57">
        <f>H6*I6</f>
        <v>0</v>
      </c>
      <c r="L6" s="57">
        <f t="shared" si="0"/>
        <v>0</v>
      </c>
    </row>
    <row r="7" spans="1:12" ht="15">
      <c r="A7" s="7">
        <v>5</v>
      </c>
      <c r="B7" s="15" t="s">
        <v>119</v>
      </c>
      <c r="C7" s="10" t="s">
        <v>16</v>
      </c>
      <c r="D7" s="10"/>
      <c r="E7" s="10"/>
      <c r="F7" s="10"/>
      <c r="G7" s="10"/>
      <c r="H7" s="3">
        <f>100*0.72</f>
        <v>72</v>
      </c>
      <c r="I7" s="57"/>
      <c r="J7" s="57">
        <f aca="true" t="shared" si="1" ref="J7:J17">I7*1.2</f>
        <v>0</v>
      </c>
      <c r="K7" s="57">
        <f aca="true" t="shared" si="2" ref="K7:K17">H7*I7</f>
        <v>0</v>
      </c>
      <c r="L7" s="57">
        <f t="shared" si="0"/>
        <v>0</v>
      </c>
    </row>
    <row r="8" spans="1:12" ht="15">
      <c r="A8" s="7">
        <v>6</v>
      </c>
      <c r="B8" s="15" t="s">
        <v>120</v>
      </c>
      <c r="C8" s="10" t="s">
        <v>16</v>
      </c>
      <c r="D8" s="10"/>
      <c r="E8" s="10"/>
      <c r="F8" s="10"/>
      <c r="G8" s="10"/>
      <c r="H8" s="3">
        <v>16</v>
      </c>
      <c r="I8" s="57"/>
      <c r="J8" s="57">
        <f t="shared" si="1"/>
        <v>0</v>
      </c>
      <c r="K8" s="57">
        <f t="shared" si="2"/>
        <v>0</v>
      </c>
      <c r="L8" s="57">
        <f t="shared" si="0"/>
        <v>0</v>
      </c>
    </row>
    <row r="9" spans="1:12" ht="15">
      <c r="A9" s="7">
        <v>7</v>
      </c>
      <c r="B9" s="4" t="s">
        <v>121</v>
      </c>
      <c r="C9" s="10" t="s">
        <v>130</v>
      </c>
      <c r="D9" s="10"/>
      <c r="E9" s="10"/>
      <c r="F9" s="10"/>
      <c r="G9" s="10"/>
      <c r="H9" s="3">
        <v>500</v>
      </c>
      <c r="I9" s="57"/>
      <c r="J9" s="57">
        <f t="shared" si="1"/>
        <v>0</v>
      </c>
      <c r="K9" s="57">
        <f t="shared" si="2"/>
        <v>0</v>
      </c>
      <c r="L9" s="57">
        <f t="shared" si="0"/>
        <v>0</v>
      </c>
    </row>
    <row r="10" spans="1:12" ht="15">
      <c r="A10" s="7">
        <v>8</v>
      </c>
      <c r="B10" s="4" t="s">
        <v>122</v>
      </c>
      <c r="C10" s="10" t="s">
        <v>16</v>
      </c>
      <c r="D10" s="10"/>
      <c r="E10" s="10"/>
      <c r="F10" s="10"/>
      <c r="G10" s="10"/>
      <c r="H10" s="3">
        <v>120</v>
      </c>
      <c r="I10" s="57"/>
      <c r="J10" s="57">
        <f t="shared" si="1"/>
        <v>0</v>
      </c>
      <c r="K10" s="57">
        <f t="shared" si="2"/>
        <v>0</v>
      </c>
      <c r="L10" s="57">
        <f t="shared" si="0"/>
        <v>0</v>
      </c>
    </row>
    <row r="11" spans="1:12" ht="15">
      <c r="A11" s="7">
        <v>9</v>
      </c>
      <c r="B11" s="4" t="s">
        <v>123</v>
      </c>
      <c r="C11" s="10" t="s">
        <v>16</v>
      </c>
      <c r="D11" s="10"/>
      <c r="E11" s="10"/>
      <c r="F11" s="10"/>
      <c r="G11" s="10"/>
      <c r="H11" s="3">
        <v>9</v>
      </c>
      <c r="I11" s="57"/>
      <c r="J11" s="57">
        <f t="shared" si="1"/>
        <v>0</v>
      </c>
      <c r="K11" s="57">
        <f t="shared" si="2"/>
        <v>0</v>
      </c>
      <c r="L11" s="57">
        <f t="shared" si="0"/>
        <v>0</v>
      </c>
    </row>
    <row r="12" spans="1:12" ht="15">
      <c r="A12" s="7">
        <v>10</v>
      </c>
      <c r="B12" s="4" t="s">
        <v>124</v>
      </c>
      <c r="C12" s="10" t="s">
        <v>16</v>
      </c>
      <c r="D12" s="10"/>
      <c r="E12" s="10"/>
      <c r="F12" s="10"/>
      <c r="G12" s="10"/>
      <c r="H12" s="3">
        <v>20</v>
      </c>
      <c r="I12" s="57"/>
      <c r="J12" s="57">
        <f t="shared" si="1"/>
        <v>0</v>
      </c>
      <c r="K12" s="57">
        <f t="shared" si="2"/>
        <v>0</v>
      </c>
      <c r="L12" s="57">
        <f t="shared" si="0"/>
        <v>0</v>
      </c>
    </row>
    <row r="13" spans="1:12" ht="15">
      <c r="A13" s="7">
        <v>11</v>
      </c>
      <c r="B13" s="4" t="s">
        <v>125</v>
      </c>
      <c r="C13" s="10" t="s">
        <v>16</v>
      </c>
      <c r="D13" s="10"/>
      <c r="E13" s="10"/>
      <c r="F13" s="10"/>
      <c r="G13" s="10"/>
      <c r="H13" s="3">
        <v>4</v>
      </c>
      <c r="I13" s="57"/>
      <c r="J13" s="57">
        <f t="shared" si="1"/>
        <v>0</v>
      </c>
      <c r="K13" s="57">
        <f t="shared" si="2"/>
        <v>0</v>
      </c>
      <c r="L13" s="57">
        <f t="shared" si="0"/>
        <v>0</v>
      </c>
    </row>
    <row r="14" spans="1:12" ht="15">
      <c r="A14" s="7">
        <v>12</v>
      </c>
      <c r="B14" s="4" t="s">
        <v>126</v>
      </c>
      <c r="C14" s="10" t="s">
        <v>16</v>
      </c>
      <c r="D14" s="10"/>
      <c r="E14" s="10"/>
      <c r="F14" s="10"/>
      <c r="G14" s="10"/>
      <c r="H14" s="3">
        <v>1</v>
      </c>
      <c r="I14" s="57"/>
      <c r="J14" s="57">
        <f t="shared" si="1"/>
        <v>0</v>
      </c>
      <c r="K14" s="57">
        <f t="shared" si="2"/>
        <v>0</v>
      </c>
      <c r="L14" s="57">
        <f t="shared" si="0"/>
        <v>0</v>
      </c>
    </row>
    <row r="15" spans="1:12" ht="15">
      <c r="A15" s="7">
        <v>13</v>
      </c>
      <c r="B15" s="4" t="s">
        <v>127</v>
      </c>
      <c r="C15" s="10" t="s">
        <v>16</v>
      </c>
      <c r="D15" s="10"/>
      <c r="E15" s="10"/>
      <c r="F15" s="10"/>
      <c r="G15" s="10"/>
      <c r="H15" s="3">
        <v>1</v>
      </c>
      <c r="I15" s="57"/>
      <c r="J15" s="57">
        <f t="shared" si="1"/>
        <v>0</v>
      </c>
      <c r="K15" s="57">
        <f t="shared" si="2"/>
        <v>0</v>
      </c>
      <c r="L15" s="57">
        <f t="shared" si="0"/>
        <v>0</v>
      </c>
    </row>
    <row r="16" spans="1:12" ht="15">
      <c r="A16" s="7">
        <v>14</v>
      </c>
      <c r="B16" s="4" t="s">
        <v>128</v>
      </c>
      <c r="C16" s="10" t="s">
        <v>16</v>
      </c>
      <c r="D16" s="10"/>
      <c r="E16" s="10"/>
      <c r="F16" s="10"/>
      <c r="G16" s="10"/>
      <c r="H16" s="3">
        <v>10</v>
      </c>
      <c r="I16" s="57"/>
      <c r="J16" s="57">
        <f t="shared" si="1"/>
        <v>0</v>
      </c>
      <c r="K16" s="57">
        <f t="shared" si="2"/>
        <v>0</v>
      </c>
      <c r="L16" s="57">
        <f t="shared" si="0"/>
        <v>0</v>
      </c>
    </row>
    <row r="17" spans="1:12" ht="15">
      <c r="A17" s="7">
        <v>15</v>
      </c>
      <c r="B17" s="4" t="s">
        <v>129</v>
      </c>
      <c r="C17" s="10" t="s">
        <v>16</v>
      </c>
      <c r="D17" s="10"/>
      <c r="E17" s="10"/>
      <c r="F17" s="10"/>
      <c r="G17" s="10"/>
      <c r="H17" s="3">
        <v>3</v>
      </c>
      <c r="I17" s="57"/>
      <c r="J17" s="57">
        <f t="shared" si="1"/>
        <v>0</v>
      </c>
      <c r="K17" s="57">
        <f t="shared" si="2"/>
        <v>0</v>
      </c>
      <c r="L17" s="57">
        <f t="shared" si="0"/>
        <v>0</v>
      </c>
    </row>
    <row r="18" spans="4:12" ht="15.75">
      <c r="D18" s="69"/>
      <c r="E18" s="69"/>
      <c r="F18" s="69"/>
      <c r="G18" s="69"/>
      <c r="I18" s="31"/>
      <c r="J18" s="59" t="s">
        <v>85</v>
      </c>
      <c r="K18" s="64">
        <f>SUM(K3:K17)</f>
        <v>0</v>
      </c>
      <c r="L18" s="65">
        <f t="shared" si="0"/>
        <v>0</v>
      </c>
    </row>
    <row r="21" ht="15">
      <c r="B21" s="2" t="s">
        <v>137</v>
      </c>
    </row>
    <row r="22" ht="15">
      <c r="B22" s="2" t="s">
        <v>133</v>
      </c>
    </row>
  </sheetData>
  <sheetProtection/>
  <protectedRanges>
    <protectedRange sqref="I2" name="Range2_1_1"/>
  </protectedRanges>
  <printOptions/>
  <pageMargins left="0.3937007874015748" right="0.3937007874015748" top="0.3937007874015748" bottom="0.3937007874015748" header="0.35433070866141736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I3" sqref="I3:I17"/>
    </sheetView>
  </sheetViews>
  <sheetFormatPr defaultColWidth="9.140625" defaultRowHeight="12.75"/>
  <cols>
    <col min="1" max="1" width="5.28125" style="52" customWidth="1"/>
    <col min="2" max="2" width="43.28125" style="53" customWidth="1"/>
    <col min="3" max="3" width="9.7109375" style="54" customWidth="1"/>
    <col min="4" max="4" width="17.8515625" style="8" customWidth="1"/>
    <col min="5" max="5" width="18.00390625" style="8" customWidth="1"/>
    <col min="6" max="6" width="11.57421875" style="8" customWidth="1"/>
    <col min="7" max="7" width="13.421875" style="8" customWidth="1"/>
    <col min="8" max="8" width="15.421875" style="53" customWidth="1"/>
    <col min="9" max="9" width="13.00390625" style="8" customWidth="1"/>
    <col min="10" max="10" width="12.28125" style="2" customWidth="1"/>
    <col min="11" max="12" width="14.421875" style="2" customWidth="1"/>
    <col min="13" max="16384" width="9.140625" style="49" customWidth="1"/>
  </cols>
  <sheetData>
    <row r="1" spans="1:9" ht="15.75">
      <c r="A1" s="66" t="s">
        <v>136</v>
      </c>
      <c r="B1" s="67" t="s">
        <v>134</v>
      </c>
      <c r="D1" s="9"/>
      <c r="E1" s="9"/>
      <c r="F1" s="9"/>
      <c r="G1" s="9"/>
      <c r="I1" s="69"/>
    </row>
    <row r="2" spans="1:12" s="44" customFormat="1" ht="63">
      <c r="A2" s="1" t="s">
        <v>17</v>
      </c>
      <c r="B2" s="1" t="s">
        <v>49</v>
      </c>
      <c r="C2" s="1" t="s">
        <v>51</v>
      </c>
      <c r="D2" s="34" t="s">
        <v>153</v>
      </c>
      <c r="E2" s="34" t="s">
        <v>154</v>
      </c>
      <c r="F2" s="34" t="s">
        <v>155</v>
      </c>
      <c r="G2" s="34" t="s">
        <v>156</v>
      </c>
      <c r="H2" s="1" t="s">
        <v>50</v>
      </c>
      <c r="I2" s="56" t="s">
        <v>81</v>
      </c>
      <c r="J2" s="56" t="s">
        <v>82</v>
      </c>
      <c r="K2" s="56" t="s">
        <v>83</v>
      </c>
      <c r="L2" s="56" t="s">
        <v>84</v>
      </c>
    </row>
    <row r="3" spans="1:12" ht="15">
      <c r="A3" s="45">
        <v>1</v>
      </c>
      <c r="B3" s="46" t="s">
        <v>139</v>
      </c>
      <c r="C3" s="47" t="s">
        <v>77</v>
      </c>
      <c r="D3" s="10"/>
      <c r="E3" s="10"/>
      <c r="F3" s="10"/>
      <c r="G3" s="10"/>
      <c r="H3" s="48">
        <v>2000</v>
      </c>
      <c r="I3" s="57"/>
      <c r="J3" s="57">
        <f>I3*1.2</f>
        <v>0</v>
      </c>
      <c r="K3" s="57">
        <f>H3*I3</f>
        <v>0</v>
      </c>
      <c r="L3" s="57">
        <f aca="true" t="shared" si="0" ref="L3:L18">K3*1.2</f>
        <v>0</v>
      </c>
    </row>
    <row r="4" spans="1:12" ht="15">
      <c r="A4" s="45">
        <v>2</v>
      </c>
      <c r="B4" s="46" t="s">
        <v>138</v>
      </c>
      <c r="C4" s="50" t="s">
        <v>77</v>
      </c>
      <c r="D4" s="10"/>
      <c r="E4" s="10"/>
      <c r="F4" s="10"/>
      <c r="G4" s="10"/>
      <c r="H4" s="51">
        <v>6400</v>
      </c>
      <c r="I4" s="57"/>
      <c r="J4" s="57">
        <f>I4*1.2</f>
        <v>0</v>
      </c>
      <c r="K4" s="57">
        <f>H4*I4</f>
        <v>0</v>
      </c>
      <c r="L4" s="57">
        <f t="shared" si="0"/>
        <v>0</v>
      </c>
    </row>
    <row r="5" spans="1:12" ht="38.25">
      <c r="A5" s="45">
        <v>3</v>
      </c>
      <c r="B5" s="46" t="s">
        <v>150</v>
      </c>
      <c r="C5" s="47" t="s">
        <v>78</v>
      </c>
      <c r="D5" s="10"/>
      <c r="E5" s="10"/>
      <c r="F5" s="10"/>
      <c r="G5" s="10"/>
      <c r="H5" s="48">
        <v>1000</v>
      </c>
      <c r="I5" s="57"/>
      <c r="J5" s="57">
        <f>I5*1.2</f>
        <v>0</v>
      </c>
      <c r="K5" s="57">
        <f>H5*I5</f>
        <v>0</v>
      </c>
      <c r="L5" s="57">
        <f t="shared" si="0"/>
        <v>0</v>
      </c>
    </row>
    <row r="6" spans="1:12" ht="38.25">
      <c r="A6" s="45">
        <v>4</v>
      </c>
      <c r="B6" s="46" t="s">
        <v>151</v>
      </c>
      <c r="C6" s="47" t="s">
        <v>11</v>
      </c>
      <c r="D6" s="10"/>
      <c r="E6" s="10"/>
      <c r="F6" s="10"/>
      <c r="G6" s="10"/>
      <c r="H6" s="48">
        <v>100</v>
      </c>
      <c r="I6" s="57"/>
      <c r="J6" s="57">
        <f>I6*1.2</f>
        <v>0</v>
      </c>
      <c r="K6" s="57">
        <f>H6*I6</f>
        <v>0</v>
      </c>
      <c r="L6" s="57">
        <f t="shared" si="0"/>
        <v>0</v>
      </c>
    </row>
    <row r="7" spans="1:12" ht="25.5">
      <c r="A7" s="45">
        <v>5</v>
      </c>
      <c r="B7" s="46" t="s">
        <v>152</v>
      </c>
      <c r="C7" s="47" t="s">
        <v>77</v>
      </c>
      <c r="D7" s="10"/>
      <c r="E7" s="10"/>
      <c r="F7" s="10"/>
      <c r="G7" s="10"/>
      <c r="H7" s="48">
        <v>1000</v>
      </c>
      <c r="I7" s="57"/>
      <c r="J7" s="57">
        <f aca="true" t="shared" si="1" ref="J7:J17">I7*1.2</f>
        <v>0</v>
      </c>
      <c r="K7" s="57">
        <f aca="true" t="shared" si="2" ref="K7:K17">H7*I7</f>
        <v>0</v>
      </c>
      <c r="L7" s="57">
        <f t="shared" si="0"/>
        <v>0</v>
      </c>
    </row>
    <row r="8" spans="1:12" ht="15">
      <c r="A8" s="45">
        <v>6</v>
      </c>
      <c r="B8" s="46" t="s">
        <v>141</v>
      </c>
      <c r="C8" s="47" t="s">
        <v>78</v>
      </c>
      <c r="D8" s="10"/>
      <c r="E8" s="10"/>
      <c r="F8" s="10"/>
      <c r="G8" s="10"/>
      <c r="H8" s="48">
        <v>1800</v>
      </c>
      <c r="I8" s="57"/>
      <c r="J8" s="57">
        <f t="shared" si="1"/>
        <v>0</v>
      </c>
      <c r="K8" s="57">
        <f t="shared" si="2"/>
        <v>0</v>
      </c>
      <c r="L8" s="57">
        <f t="shared" si="0"/>
        <v>0</v>
      </c>
    </row>
    <row r="9" spans="1:12" ht="25.5">
      <c r="A9" s="45">
        <v>7</v>
      </c>
      <c r="B9" s="55" t="s">
        <v>142</v>
      </c>
      <c r="C9" s="47" t="s">
        <v>140</v>
      </c>
      <c r="D9" s="10"/>
      <c r="E9" s="10"/>
      <c r="F9" s="10"/>
      <c r="G9" s="10"/>
      <c r="H9" s="48">
        <v>600</v>
      </c>
      <c r="I9" s="57"/>
      <c r="J9" s="57">
        <f t="shared" si="1"/>
        <v>0</v>
      </c>
      <c r="K9" s="57">
        <f t="shared" si="2"/>
        <v>0</v>
      </c>
      <c r="L9" s="57">
        <f t="shared" si="0"/>
        <v>0</v>
      </c>
    </row>
    <row r="10" spans="1:12" ht="15">
      <c r="A10" s="45">
        <v>8</v>
      </c>
      <c r="B10" s="46" t="s">
        <v>143</v>
      </c>
      <c r="C10" s="47" t="s">
        <v>78</v>
      </c>
      <c r="D10" s="10"/>
      <c r="E10" s="10"/>
      <c r="F10" s="10"/>
      <c r="G10" s="10"/>
      <c r="H10" s="48">
        <v>1800</v>
      </c>
      <c r="I10" s="57"/>
      <c r="J10" s="57">
        <f t="shared" si="1"/>
        <v>0</v>
      </c>
      <c r="K10" s="57">
        <f t="shared" si="2"/>
        <v>0</v>
      </c>
      <c r="L10" s="57">
        <f t="shared" si="0"/>
        <v>0</v>
      </c>
    </row>
    <row r="11" spans="1:12" ht="25.5">
      <c r="A11" s="45">
        <v>9</v>
      </c>
      <c r="B11" s="46" t="s">
        <v>144</v>
      </c>
      <c r="C11" s="47" t="s">
        <v>140</v>
      </c>
      <c r="D11" s="10"/>
      <c r="E11" s="10"/>
      <c r="F11" s="10"/>
      <c r="G11" s="10"/>
      <c r="H11" s="48">
        <v>3000</v>
      </c>
      <c r="I11" s="57"/>
      <c r="J11" s="57">
        <f t="shared" si="1"/>
        <v>0</v>
      </c>
      <c r="K11" s="57">
        <f t="shared" si="2"/>
        <v>0</v>
      </c>
      <c r="L11" s="57">
        <f t="shared" si="0"/>
        <v>0</v>
      </c>
    </row>
    <row r="12" spans="1:12" ht="25.5">
      <c r="A12" s="45">
        <v>10</v>
      </c>
      <c r="B12" s="46" t="s">
        <v>145</v>
      </c>
      <c r="C12" s="47" t="s">
        <v>77</v>
      </c>
      <c r="D12" s="10"/>
      <c r="E12" s="10"/>
      <c r="F12" s="10"/>
      <c r="G12" s="10"/>
      <c r="H12" s="48">
        <v>5000</v>
      </c>
      <c r="I12" s="57"/>
      <c r="J12" s="57">
        <f t="shared" si="1"/>
        <v>0</v>
      </c>
      <c r="K12" s="57">
        <f t="shared" si="2"/>
        <v>0</v>
      </c>
      <c r="L12" s="57">
        <f t="shared" si="0"/>
        <v>0</v>
      </c>
    </row>
    <row r="13" spans="1:12" ht="15">
      <c r="A13" s="45">
        <v>11</v>
      </c>
      <c r="B13" s="46" t="s">
        <v>146</v>
      </c>
      <c r="C13" s="47" t="s">
        <v>78</v>
      </c>
      <c r="D13" s="10"/>
      <c r="E13" s="10"/>
      <c r="F13" s="10"/>
      <c r="G13" s="10"/>
      <c r="H13" s="48">
        <v>9000</v>
      </c>
      <c r="I13" s="57"/>
      <c r="J13" s="57">
        <f t="shared" si="1"/>
        <v>0</v>
      </c>
      <c r="K13" s="57">
        <f t="shared" si="2"/>
        <v>0</v>
      </c>
      <c r="L13" s="57">
        <f t="shared" si="0"/>
        <v>0</v>
      </c>
    </row>
    <row r="14" spans="1:12" ht="38.25">
      <c r="A14" s="45">
        <v>12</v>
      </c>
      <c r="B14" s="46" t="s">
        <v>135</v>
      </c>
      <c r="C14" s="47" t="s">
        <v>77</v>
      </c>
      <c r="D14" s="10"/>
      <c r="E14" s="10"/>
      <c r="F14" s="10"/>
      <c r="G14" s="10"/>
      <c r="H14" s="48">
        <v>2800</v>
      </c>
      <c r="I14" s="57"/>
      <c r="J14" s="57">
        <f t="shared" si="1"/>
        <v>0</v>
      </c>
      <c r="K14" s="57">
        <f t="shared" si="2"/>
        <v>0</v>
      </c>
      <c r="L14" s="57">
        <f t="shared" si="0"/>
        <v>0</v>
      </c>
    </row>
    <row r="15" spans="1:12" ht="15">
      <c r="A15" s="45">
        <v>13</v>
      </c>
      <c r="B15" s="46" t="s">
        <v>147</v>
      </c>
      <c r="C15" s="47" t="s">
        <v>12</v>
      </c>
      <c r="D15" s="10"/>
      <c r="E15" s="10"/>
      <c r="F15" s="10"/>
      <c r="G15" s="10"/>
      <c r="H15" s="48">
        <v>300</v>
      </c>
      <c r="I15" s="57"/>
      <c r="J15" s="57">
        <f t="shared" si="1"/>
        <v>0</v>
      </c>
      <c r="K15" s="57">
        <f t="shared" si="2"/>
        <v>0</v>
      </c>
      <c r="L15" s="57">
        <f t="shared" si="0"/>
        <v>0</v>
      </c>
    </row>
    <row r="16" spans="1:12" ht="25.5">
      <c r="A16" s="45">
        <v>14</v>
      </c>
      <c r="B16" s="55" t="s">
        <v>148</v>
      </c>
      <c r="C16" s="47" t="s">
        <v>79</v>
      </c>
      <c r="D16" s="10"/>
      <c r="E16" s="10"/>
      <c r="F16" s="10"/>
      <c r="G16" s="10"/>
      <c r="H16" s="48">
        <v>30</v>
      </c>
      <c r="I16" s="57"/>
      <c r="J16" s="57">
        <f t="shared" si="1"/>
        <v>0</v>
      </c>
      <c r="K16" s="57">
        <f t="shared" si="2"/>
        <v>0</v>
      </c>
      <c r="L16" s="57">
        <f t="shared" si="0"/>
        <v>0</v>
      </c>
    </row>
    <row r="17" spans="1:12" ht="15">
      <c r="A17" s="45">
        <v>15</v>
      </c>
      <c r="B17" s="46" t="s">
        <v>149</v>
      </c>
      <c r="C17" s="47" t="s">
        <v>14</v>
      </c>
      <c r="D17" s="10"/>
      <c r="E17" s="10"/>
      <c r="F17" s="10"/>
      <c r="G17" s="10"/>
      <c r="H17" s="48">
        <v>30</v>
      </c>
      <c r="I17" s="57"/>
      <c r="J17" s="57">
        <f t="shared" si="1"/>
        <v>0</v>
      </c>
      <c r="K17" s="57">
        <f t="shared" si="2"/>
        <v>0</v>
      </c>
      <c r="L17" s="57">
        <f t="shared" si="0"/>
        <v>0</v>
      </c>
    </row>
    <row r="18" spans="4:12" ht="15.75">
      <c r="D18" s="69"/>
      <c r="E18" s="69"/>
      <c r="F18" s="69"/>
      <c r="G18" s="69"/>
      <c r="I18" s="31"/>
      <c r="J18" s="59" t="s">
        <v>85</v>
      </c>
      <c r="K18" s="64">
        <f>SUM(K3:K17)</f>
        <v>0</v>
      </c>
      <c r="L18" s="65">
        <f t="shared" si="0"/>
        <v>0</v>
      </c>
    </row>
    <row r="19" spans="4:7" ht="15">
      <c r="D19" s="69"/>
      <c r="E19" s="69"/>
      <c r="F19" s="69"/>
      <c r="G19" s="69"/>
    </row>
    <row r="20" spans="4:7" ht="15">
      <c r="D20" s="69"/>
      <c r="E20" s="69"/>
      <c r="F20" s="69"/>
      <c r="G20" s="69"/>
    </row>
    <row r="21" spans="4:7" ht="15">
      <c r="D21" s="69"/>
      <c r="E21" s="69"/>
      <c r="F21" s="69"/>
      <c r="G21" s="69"/>
    </row>
    <row r="22" spans="4:7" ht="15">
      <c r="D22" s="69"/>
      <c r="E22" s="69"/>
      <c r="F22" s="69"/>
      <c r="G22" s="69"/>
    </row>
    <row r="23" spans="4:7" ht="15">
      <c r="D23" s="69"/>
      <c r="E23" s="69"/>
      <c r="F23" s="69"/>
      <c r="G23" s="69"/>
    </row>
    <row r="24" spans="4:7" ht="15">
      <c r="D24" s="69"/>
      <c r="E24" s="69"/>
      <c r="F24" s="69"/>
      <c r="G24" s="69"/>
    </row>
    <row r="25" spans="4:7" ht="15">
      <c r="D25" s="69"/>
      <c r="E25" s="69"/>
      <c r="F25" s="69"/>
      <c r="G25" s="69"/>
    </row>
    <row r="26" spans="4:7" ht="15">
      <c r="D26" s="69"/>
      <c r="E26" s="69"/>
      <c r="F26" s="69"/>
      <c r="G26" s="69"/>
    </row>
    <row r="27" spans="4:7" ht="15">
      <c r="D27" s="69"/>
      <c r="E27" s="69"/>
      <c r="F27" s="69"/>
      <c r="G27" s="69"/>
    </row>
    <row r="28" spans="4:7" ht="15">
      <c r="D28" s="69"/>
      <c r="E28" s="69"/>
      <c r="F28" s="69"/>
      <c r="G28" s="69"/>
    </row>
    <row r="29" spans="4:7" ht="15">
      <c r="D29" s="69"/>
      <c r="E29" s="69"/>
      <c r="F29" s="69"/>
      <c r="G29" s="69"/>
    </row>
    <row r="30" spans="4:7" ht="15">
      <c r="D30" s="69"/>
      <c r="E30" s="69"/>
      <c r="F30" s="69"/>
      <c r="G30" s="69"/>
    </row>
    <row r="31" spans="4:7" ht="15">
      <c r="D31" s="69"/>
      <c r="E31" s="69"/>
      <c r="F31" s="69"/>
      <c r="G31" s="69"/>
    </row>
    <row r="32" spans="4:7" ht="15">
      <c r="D32" s="69"/>
      <c r="E32" s="69"/>
      <c r="F32" s="69"/>
      <c r="G32" s="69"/>
    </row>
    <row r="33" spans="4:7" ht="15">
      <c r="D33" s="69"/>
      <c r="E33" s="69"/>
      <c r="F33" s="69"/>
      <c r="G33" s="69"/>
    </row>
    <row r="34" spans="4:7" ht="15">
      <c r="D34" s="69"/>
      <c r="E34" s="69"/>
      <c r="F34" s="69"/>
      <c r="G34" s="69"/>
    </row>
    <row r="35" spans="4:7" ht="15">
      <c r="D35" s="69"/>
      <c r="E35" s="69"/>
      <c r="F35" s="69"/>
      <c r="G35" s="69"/>
    </row>
    <row r="36" spans="4:7" ht="15">
      <c r="D36" s="69"/>
      <c r="E36" s="69"/>
      <c r="F36" s="69"/>
      <c r="G36" s="69"/>
    </row>
  </sheetData>
  <sheetProtection/>
  <protectedRanges>
    <protectedRange sqref="I2" name="Range2_1_1"/>
  </protectedRanges>
  <printOptions/>
  <pageMargins left="0.3937007874015748" right="0.3937007874015748" top="0.3937007874015748" bottom="0.3937007874015748" header="0.35433070866141736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I3" sqref="I3:I13"/>
    </sheetView>
  </sheetViews>
  <sheetFormatPr defaultColWidth="9.140625" defaultRowHeight="12.75"/>
  <cols>
    <col min="1" max="1" width="6.57421875" style="8" customWidth="1"/>
    <col min="2" max="2" width="44.00390625" style="2" customWidth="1"/>
    <col min="3" max="3" width="8.421875" style="8" customWidth="1"/>
    <col min="4" max="4" width="18.28125" style="8" customWidth="1"/>
    <col min="5" max="5" width="18.00390625" style="8" customWidth="1"/>
    <col min="6" max="6" width="11.57421875" style="8" customWidth="1"/>
    <col min="7" max="7" width="13.421875" style="8" customWidth="1"/>
    <col min="8" max="8" width="15.140625" style="2" customWidth="1"/>
    <col min="9" max="9" width="11.57421875" style="8" customWidth="1"/>
    <col min="10" max="10" width="11.57421875" style="2" customWidth="1"/>
    <col min="11" max="12" width="14.421875" style="2" customWidth="1"/>
    <col min="13" max="16384" width="9.140625" style="2" customWidth="1"/>
  </cols>
  <sheetData>
    <row r="1" spans="1:9" ht="15.75">
      <c r="A1" s="6" t="s">
        <v>2</v>
      </c>
      <c r="B1" s="5" t="s">
        <v>43</v>
      </c>
      <c r="C1" s="69"/>
      <c r="D1" s="9"/>
      <c r="E1" s="9"/>
      <c r="F1" s="9"/>
      <c r="G1" s="9"/>
      <c r="H1" s="3"/>
      <c r="I1" s="69"/>
    </row>
    <row r="2" spans="1:12" ht="63">
      <c r="A2" s="1" t="s">
        <v>17</v>
      </c>
      <c r="B2" s="1" t="s">
        <v>49</v>
      </c>
      <c r="C2" s="1" t="s">
        <v>51</v>
      </c>
      <c r="D2" s="34" t="s">
        <v>153</v>
      </c>
      <c r="E2" s="34" t="s">
        <v>154</v>
      </c>
      <c r="F2" s="34" t="s">
        <v>155</v>
      </c>
      <c r="G2" s="34" t="s">
        <v>156</v>
      </c>
      <c r="H2" s="1" t="s">
        <v>50</v>
      </c>
      <c r="I2" s="56" t="s">
        <v>81</v>
      </c>
      <c r="J2" s="56" t="s">
        <v>82</v>
      </c>
      <c r="K2" s="56" t="s">
        <v>83</v>
      </c>
      <c r="L2" s="56" t="s">
        <v>84</v>
      </c>
    </row>
    <row r="3" spans="1:12" ht="15">
      <c r="A3" s="7">
        <v>1</v>
      </c>
      <c r="B3" s="4" t="s">
        <v>8</v>
      </c>
      <c r="C3" s="10" t="s">
        <v>12</v>
      </c>
      <c r="D3" s="10"/>
      <c r="E3" s="10"/>
      <c r="F3" s="10"/>
      <c r="G3" s="10"/>
      <c r="H3" s="3">
        <v>80</v>
      </c>
      <c r="I3" s="57"/>
      <c r="J3" s="57">
        <f aca="true" t="shared" si="0" ref="J3:J11">I3*1.2</f>
        <v>0</v>
      </c>
      <c r="K3" s="57">
        <f aca="true" t="shared" si="1" ref="K3:K11">H3*I3</f>
        <v>0</v>
      </c>
      <c r="L3" s="57">
        <f aca="true" t="shared" si="2" ref="L3:L12">K3*1.2</f>
        <v>0</v>
      </c>
    </row>
    <row r="4" spans="1:12" ht="15">
      <c r="A4" s="7">
        <v>2</v>
      </c>
      <c r="B4" s="4" t="s">
        <v>9</v>
      </c>
      <c r="C4" s="10" t="s">
        <v>12</v>
      </c>
      <c r="D4" s="10"/>
      <c r="E4" s="10"/>
      <c r="F4" s="10"/>
      <c r="G4" s="10"/>
      <c r="H4" s="3">
        <v>50</v>
      </c>
      <c r="I4" s="57"/>
      <c r="J4" s="57">
        <f t="shared" si="0"/>
        <v>0</v>
      </c>
      <c r="K4" s="57">
        <f t="shared" si="1"/>
        <v>0</v>
      </c>
      <c r="L4" s="57">
        <f t="shared" si="2"/>
        <v>0</v>
      </c>
    </row>
    <row r="5" spans="1:12" ht="15">
      <c r="A5" s="7">
        <v>3</v>
      </c>
      <c r="B5" s="4" t="s">
        <v>10</v>
      </c>
      <c r="C5" s="10" t="s">
        <v>12</v>
      </c>
      <c r="D5" s="10"/>
      <c r="E5" s="10"/>
      <c r="F5" s="10"/>
      <c r="G5" s="10"/>
      <c r="H5" s="3">
        <v>10</v>
      </c>
      <c r="I5" s="57"/>
      <c r="J5" s="57">
        <f t="shared" si="0"/>
        <v>0</v>
      </c>
      <c r="K5" s="57">
        <f t="shared" si="1"/>
        <v>0</v>
      </c>
      <c r="L5" s="57">
        <f t="shared" si="2"/>
        <v>0</v>
      </c>
    </row>
    <row r="6" spans="1:12" ht="30">
      <c r="A6" s="7">
        <v>4</v>
      </c>
      <c r="B6" s="4" t="s">
        <v>45</v>
      </c>
      <c r="C6" s="10" t="s">
        <v>12</v>
      </c>
      <c r="D6" s="10"/>
      <c r="E6" s="10"/>
      <c r="F6" s="10"/>
      <c r="G6" s="10"/>
      <c r="H6" s="3">
        <v>50</v>
      </c>
      <c r="I6" s="57"/>
      <c r="J6" s="57">
        <f t="shared" si="0"/>
        <v>0</v>
      </c>
      <c r="K6" s="57">
        <f t="shared" si="1"/>
        <v>0</v>
      </c>
      <c r="L6" s="57">
        <f t="shared" si="2"/>
        <v>0</v>
      </c>
    </row>
    <row r="7" spans="1:12" ht="30">
      <c r="A7" s="7">
        <v>5</v>
      </c>
      <c r="B7" s="4" t="s">
        <v>94</v>
      </c>
      <c r="C7" s="10" t="s">
        <v>12</v>
      </c>
      <c r="D7" s="10"/>
      <c r="E7" s="10"/>
      <c r="F7" s="10"/>
      <c r="G7" s="10"/>
      <c r="H7" s="3">
        <v>300</v>
      </c>
      <c r="I7" s="57"/>
      <c r="J7" s="57">
        <f t="shared" si="0"/>
        <v>0</v>
      </c>
      <c r="K7" s="57">
        <f t="shared" si="1"/>
        <v>0</v>
      </c>
      <c r="L7" s="57">
        <f t="shared" si="2"/>
        <v>0</v>
      </c>
    </row>
    <row r="8" spans="1:12" ht="15">
      <c r="A8" s="7">
        <v>6</v>
      </c>
      <c r="B8" s="4" t="s">
        <v>28</v>
      </c>
      <c r="C8" s="10" t="s">
        <v>13</v>
      </c>
      <c r="D8" s="10"/>
      <c r="E8" s="10"/>
      <c r="F8" s="10"/>
      <c r="G8" s="10"/>
      <c r="H8" s="3">
        <v>50</v>
      </c>
      <c r="I8" s="57"/>
      <c r="J8" s="57">
        <f t="shared" si="0"/>
        <v>0</v>
      </c>
      <c r="K8" s="57">
        <f t="shared" si="1"/>
        <v>0</v>
      </c>
      <c r="L8" s="57">
        <f t="shared" si="2"/>
        <v>0</v>
      </c>
    </row>
    <row r="9" spans="1:12" ht="15">
      <c r="A9" s="7">
        <v>7</v>
      </c>
      <c r="B9" s="4" t="s">
        <v>20</v>
      </c>
      <c r="C9" s="10" t="s">
        <v>12</v>
      </c>
      <c r="D9" s="10"/>
      <c r="E9" s="10"/>
      <c r="F9" s="10"/>
      <c r="G9" s="10"/>
      <c r="H9" s="3">
        <v>1000</v>
      </c>
      <c r="I9" s="57"/>
      <c r="J9" s="57">
        <f t="shared" si="0"/>
        <v>0</v>
      </c>
      <c r="K9" s="57">
        <f t="shared" si="1"/>
        <v>0</v>
      </c>
      <c r="L9" s="57">
        <f t="shared" si="2"/>
        <v>0</v>
      </c>
    </row>
    <row r="10" spans="1:12" ht="15">
      <c r="A10" s="7">
        <v>8</v>
      </c>
      <c r="B10" s="4" t="s">
        <v>18</v>
      </c>
      <c r="C10" s="10" t="s">
        <v>11</v>
      </c>
      <c r="D10" s="10"/>
      <c r="E10" s="10"/>
      <c r="F10" s="10"/>
      <c r="G10" s="10"/>
      <c r="H10" s="3">
        <v>20</v>
      </c>
      <c r="I10" s="57"/>
      <c r="J10" s="57">
        <f t="shared" si="0"/>
        <v>0</v>
      </c>
      <c r="K10" s="57">
        <f t="shared" si="1"/>
        <v>0</v>
      </c>
      <c r="L10" s="57">
        <f t="shared" si="2"/>
        <v>0</v>
      </c>
    </row>
    <row r="11" spans="1:12" ht="15">
      <c r="A11" s="7">
        <v>9</v>
      </c>
      <c r="B11" s="4" t="s">
        <v>19</v>
      </c>
      <c r="C11" s="10" t="s">
        <v>11</v>
      </c>
      <c r="D11" s="10"/>
      <c r="E11" s="10"/>
      <c r="F11" s="10"/>
      <c r="G11" s="10"/>
      <c r="H11" s="3">
        <v>20</v>
      </c>
      <c r="I11" s="57"/>
      <c r="J11" s="57">
        <f t="shared" si="0"/>
        <v>0</v>
      </c>
      <c r="K11" s="57">
        <f t="shared" si="1"/>
        <v>0</v>
      </c>
      <c r="L11" s="57">
        <f t="shared" si="2"/>
        <v>0</v>
      </c>
    </row>
    <row r="12" spans="4:12" ht="15.75">
      <c r="D12" s="69"/>
      <c r="E12" s="69"/>
      <c r="F12" s="69"/>
      <c r="G12" s="69"/>
      <c r="I12" s="31"/>
      <c r="J12" s="59" t="s">
        <v>85</v>
      </c>
      <c r="K12" s="64">
        <f>SUM(K3:K11)</f>
        <v>0</v>
      </c>
      <c r="L12" s="65">
        <f t="shared" si="2"/>
        <v>0</v>
      </c>
    </row>
    <row r="13" spans="4:7" ht="15">
      <c r="D13" s="69"/>
      <c r="E13" s="69"/>
      <c r="F13" s="69"/>
      <c r="G13" s="69"/>
    </row>
    <row r="14" spans="4:7" ht="15">
      <c r="D14" s="69"/>
      <c r="E14" s="69"/>
      <c r="F14" s="69"/>
      <c r="G14" s="69"/>
    </row>
    <row r="15" spans="4:7" ht="15">
      <c r="D15" s="69"/>
      <c r="E15" s="69"/>
      <c r="F15" s="69"/>
      <c r="G15" s="69"/>
    </row>
    <row r="16" spans="4:7" ht="15">
      <c r="D16" s="69"/>
      <c r="E16" s="69"/>
      <c r="F16" s="69"/>
      <c r="G16" s="69"/>
    </row>
    <row r="17" spans="4:7" ht="15">
      <c r="D17" s="69"/>
      <c r="E17" s="69"/>
      <c r="F17" s="69"/>
      <c r="G17" s="69"/>
    </row>
    <row r="18" spans="4:7" ht="15">
      <c r="D18" s="69"/>
      <c r="E18" s="69"/>
      <c r="F18" s="69"/>
      <c r="G18" s="69"/>
    </row>
    <row r="19" spans="4:7" ht="15">
      <c r="D19" s="69"/>
      <c r="E19" s="69"/>
      <c r="F19" s="69"/>
      <c r="G19" s="69"/>
    </row>
  </sheetData>
  <sheetProtection/>
  <protectedRanges>
    <protectedRange sqref="I2" name="Range2_1_1"/>
  </protectedRanges>
  <printOptions/>
  <pageMargins left="0.3937007874015748" right="0.3937007874015748" top="0.3937007874015748" bottom="0.3937007874015748" header="0.35433070866141736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5.28125" style="52" customWidth="1"/>
    <col min="2" max="2" width="42.140625" style="53" customWidth="1"/>
    <col min="3" max="3" width="9.7109375" style="54" customWidth="1"/>
    <col min="4" max="4" width="18.28125" style="8" customWidth="1"/>
    <col min="5" max="5" width="18.00390625" style="8" customWidth="1"/>
    <col min="6" max="6" width="11.57421875" style="8" customWidth="1"/>
    <col min="7" max="7" width="13.421875" style="8" customWidth="1"/>
    <col min="8" max="8" width="16.140625" style="53" customWidth="1"/>
    <col min="9" max="9" width="11.57421875" style="8" customWidth="1"/>
    <col min="10" max="10" width="11.57421875" style="2" customWidth="1"/>
    <col min="11" max="12" width="14.421875" style="2" customWidth="1"/>
    <col min="13" max="16384" width="9.140625" style="49" customWidth="1"/>
  </cols>
  <sheetData>
    <row r="1" spans="1:9" ht="40.5" customHeight="1">
      <c r="A1" s="66" t="s">
        <v>96</v>
      </c>
      <c r="B1" s="67" t="s">
        <v>95</v>
      </c>
      <c r="D1" s="9"/>
      <c r="E1" s="9"/>
      <c r="F1" s="9"/>
      <c r="G1" s="9"/>
      <c r="I1" s="69"/>
    </row>
    <row r="2" spans="1:12" s="44" customFormat="1" ht="63">
      <c r="A2" s="1" t="s">
        <v>17</v>
      </c>
      <c r="B2" s="1" t="s">
        <v>49</v>
      </c>
      <c r="C2" s="1" t="s">
        <v>51</v>
      </c>
      <c r="D2" s="34" t="s">
        <v>153</v>
      </c>
      <c r="E2" s="34" t="s">
        <v>154</v>
      </c>
      <c r="F2" s="34" t="s">
        <v>155</v>
      </c>
      <c r="G2" s="34" t="s">
        <v>156</v>
      </c>
      <c r="H2" s="1" t="s">
        <v>50</v>
      </c>
      <c r="I2" s="56" t="s">
        <v>81</v>
      </c>
      <c r="J2" s="56" t="s">
        <v>82</v>
      </c>
      <c r="K2" s="56" t="s">
        <v>83</v>
      </c>
      <c r="L2" s="56" t="s">
        <v>84</v>
      </c>
    </row>
    <row r="3" spans="1:12" ht="38.25">
      <c r="A3" s="60">
        <v>1</v>
      </c>
      <c r="B3" s="61" t="s">
        <v>86</v>
      </c>
      <c r="C3" s="62" t="s">
        <v>80</v>
      </c>
      <c r="D3" s="10"/>
      <c r="E3" s="10"/>
      <c r="F3" s="10"/>
      <c r="G3" s="10"/>
      <c r="H3" s="63">
        <v>800</v>
      </c>
      <c r="I3" s="57"/>
      <c r="J3" s="57">
        <f>I3*1.2</f>
        <v>0</v>
      </c>
      <c r="K3" s="57">
        <f>H3*I3</f>
        <v>0</v>
      </c>
      <c r="L3" s="57">
        <f>K3*1.2</f>
        <v>0</v>
      </c>
    </row>
    <row r="4" spans="9:12" ht="15.75">
      <c r="I4" s="31"/>
      <c r="J4" s="59" t="s">
        <v>85</v>
      </c>
      <c r="K4" s="64">
        <f>SUM(K3:K3)</f>
        <v>0</v>
      </c>
      <c r="L4" s="65">
        <f>K4*1.2</f>
        <v>0</v>
      </c>
    </row>
  </sheetData>
  <sheetProtection/>
  <protectedRanges>
    <protectedRange sqref="I2" name="Range2_1_1"/>
  </protectedRanges>
  <printOptions/>
  <pageMargins left="0.3937007874015748" right="0.3937007874015748" top="0.3937007874015748" bottom="0.3937007874015748" header="0.35433070866141736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I3" sqref="I3:I11"/>
    </sheetView>
  </sheetViews>
  <sheetFormatPr defaultColWidth="9.140625" defaultRowHeight="12.75"/>
  <cols>
    <col min="1" max="1" width="5.8515625" style="2" customWidth="1"/>
    <col min="2" max="2" width="44.140625" style="2" customWidth="1"/>
    <col min="3" max="3" width="9.7109375" style="2" customWidth="1"/>
    <col min="4" max="4" width="17.7109375" style="8" customWidth="1"/>
    <col min="5" max="5" width="18.00390625" style="8" customWidth="1"/>
    <col min="6" max="6" width="11.57421875" style="8" customWidth="1"/>
    <col min="7" max="7" width="13.421875" style="8" customWidth="1"/>
    <col min="8" max="8" width="14.7109375" style="2" customWidth="1"/>
    <col min="9" max="9" width="11.57421875" style="8" customWidth="1"/>
    <col min="10" max="10" width="11.57421875" style="2" customWidth="1"/>
    <col min="11" max="12" width="14.421875" style="2" customWidth="1"/>
    <col min="13" max="16384" width="9.140625" style="2" customWidth="1"/>
  </cols>
  <sheetData>
    <row r="1" spans="1:9" ht="33" customHeight="1">
      <c r="A1" s="6" t="s">
        <v>3</v>
      </c>
      <c r="B1" s="5" t="s">
        <v>42</v>
      </c>
      <c r="C1" s="68"/>
      <c r="D1" s="9"/>
      <c r="E1" s="9"/>
      <c r="F1" s="9"/>
      <c r="G1" s="9"/>
      <c r="H1" s="22"/>
      <c r="I1" s="69"/>
    </row>
    <row r="2" spans="1:12" ht="47.25" customHeight="1">
      <c r="A2" s="1" t="s">
        <v>17</v>
      </c>
      <c r="B2" s="1" t="s">
        <v>49</v>
      </c>
      <c r="C2" s="1" t="s">
        <v>51</v>
      </c>
      <c r="D2" s="34" t="s">
        <v>153</v>
      </c>
      <c r="E2" s="34" t="s">
        <v>154</v>
      </c>
      <c r="F2" s="34" t="s">
        <v>155</v>
      </c>
      <c r="G2" s="34" t="s">
        <v>156</v>
      </c>
      <c r="H2" s="1" t="s">
        <v>50</v>
      </c>
      <c r="I2" s="56" t="s">
        <v>81</v>
      </c>
      <c r="J2" s="56" t="s">
        <v>82</v>
      </c>
      <c r="K2" s="56" t="s">
        <v>83</v>
      </c>
      <c r="L2" s="56" t="s">
        <v>84</v>
      </c>
    </row>
    <row r="3" spans="1:12" ht="30">
      <c r="A3" s="7">
        <v>1</v>
      </c>
      <c r="B3" s="4" t="s">
        <v>32</v>
      </c>
      <c r="C3" s="3" t="s">
        <v>13</v>
      </c>
      <c r="D3" s="10"/>
      <c r="E3" s="10"/>
      <c r="F3" s="10"/>
      <c r="G3" s="10"/>
      <c r="H3" s="3">
        <v>50</v>
      </c>
      <c r="I3" s="57"/>
      <c r="J3" s="57">
        <f aca="true" t="shared" si="0" ref="J3:J9">I3*1.2</f>
        <v>0</v>
      </c>
      <c r="K3" s="57">
        <f aca="true" t="shared" si="1" ref="K3:K9">H3*I3</f>
        <v>0</v>
      </c>
      <c r="L3" s="57">
        <f aca="true" t="shared" si="2" ref="L3:L10">K3*1.2</f>
        <v>0</v>
      </c>
    </row>
    <row r="4" spans="1:12" ht="30">
      <c r="A4" s="7">
        <f aca="true" t="shared" si="3" ref="A4:A9">A3+1</f>
        <v>2</v>
      </c>
      <c r="B4" s="4" t="s">
        <v>33</v>
      </c>
      <c r="C4" s="3" t="s">
        <v>13</v>
      </c>
      <c r="D4" s="10"/>
      <c r="E4" s="10"/>
      <c r="F4" s="10"/>
      <c r="G4" s="10"/>
      <c r="H4" s="3">
        <v>100</v>
      </c>
      <c r="I4" s="57"/>
      <c r="J4" s="57">
        <f t="shared" si="0"/>
        <v>0</v>
      </c>
      <c r="K4" s="57">
        <f t="shared" si="1"/>
        <v>0</v>
      </c>
      <c r="L4" s="57">
        <f t="shared" si="2"/>
        <v>0</v>
      </c>
    </row>
    <row r="5" spans="1:12" ht="30">
      <c r="A5" s="7">
        <f t="shared" si="3"/>
        <v>3</v>
      </c>
      <c r="B5" s="4" t="s">
        <v>34</v>
      </c>
      <c r="C5" s="3" t="s">
        <v>13</v>
      </c>
      <c r="D5" s="10"/>
      <c r="E5" s="10"/>
      <c r="F5" s="10"/>
      <c r="G5" s="10"/>
      <c r="H5" s="3">
        <v>100</v>
      </c>
      <c r="I5" s="57"/>
      <c r="J5" s="57">
        <f t="shared" si="0"/>
        <v>0</v>
      </c>
      <c r="K5" s="57">
        <f t="shared" si="1"/>
        <v>0</v>
      </c>
      <c r="L5" s="57">
        <f t="shared" si="2"/>
        <v>0</v>
      </c>
    </row>
    <row r="6" spans="1:12" ht="30">
      <c r="A6" s="7">
        <f t="shared" si="3"/>
        <v>4</v>
      </c>
      <c r="B6" s="4" t="s">
        <v>35</v>
      </c>
      <c r="C6" s="3" t="s">
        <v>13</v>
      </c>
      <c r="D6" s="10"/>
      <c r="E6" s="10"/>
      <c r="F6" s="10"/>
      <c r="G6" s="10"/>
      <c r="H6" s="3">
        <v>50</v>
      </c>
      <c r="I6" s="57"/>
      <c r="J6" s="57">
        <f t="shared" si="0"/>
        <v>0</v>
      </c>
      <c r="K6" s="57">
        <f t="shared" si="1"/>
        <v>0</v>
      </c>
      <c r="L6" s="57">
        <f t="shared" si="2"/>
        <v>0</v>
      </c>
    </row>
    <row r="7" spans="1:12" ht="15">
      <c r="A7" s="7">
        <f t="shared" si="3"/>
        <v>5</v>
      </c>
      <c r="B7" s="4" t="s">
        <v>36</v>
      </c>
      <c r="C7" s="3" t="s">
        <v>13</v>
      </c>
      <c r="D7" s="10"/>
      <c r="E7" s="10"/>
      <c r="F7" s="10"/>
      <c r="G7" s="10"/>
      <c r="H7" s="3">
        <v>50</v>
      </c>
      <c r="I7" s="57"/>
      <c r="J7" s="57">
        <f t="shared" si="0"/>
        <v>0</v>
      </c>
      <c r="K7" s="57">
        <f t="shared" si="1"/>
        <v>0</v>
      </c>
      <c r="L7" s="57">
        <f t="shared" si="2"/>
        <v>0</v>
      </c>
    </row>
    <row r="8" spans="1:12" ht="15">
      <c r="A8" s="7">
        <f t="shared" si="3"/>
        <v>6</v>
      </c>
      <c r="B8" s="4" t="s">
        <v>37</v>
      </c>
      <c r="C8" s="3" t="s">
        <v>13</v>
      </c>
      <c r="D8" s="10"/>
      <c r="E8" s="10"/>
      <c r="F8" s="10"/>
      <c r="G8" s="10"/>
      <c r="H8" s="3">
        <v>50</v>
      </c>
      <c r="I8" s="57"/>
      <c r="J8" s="57">
        <f t="shared" si="0"/>
        <v>0</v>
      </c>
      <c r="K8" s="57">
        <f t="shared" si="1"/>
        <v>0</v>
      </c>
      <c r="L8" s="57">
        <f t="shared" si="2"/>
        <v>0</v>
      </c>
    </row>
    <row r="9" spans="1:12" ht="15">
      <c r="A9" s="7">
        <f t="shared" si="3"/>
        <v>7</v>
      </c>
      <c r="B9" s="4" t="s">
        <v>38</v>
      </c>
      <c r="C9" s="3" t="s">
        <v>13</v>
      </c>
      <c r="D9" s="10"/>
      <c r="E9" s="10"/>
      <c r="F9" s="10"/>
      <c r="G9" s="10"/>
      <c r="H9" s="3">
        <v>50</v>
      </c>
      <c r="I9" s="57"/>
      <c r="J9" s="57">
        <f t="shared" si="0"/>
        <v>0</v>
      </c>
      <c r="K9" s="57">
        <f t="shared" si="1"/>
        <v>0</v>
      </c>
      <c r="L9" s="57">
        <f t="shared" si="2"/>
        <v>0</v>
      </c>
    </row>
    <row r="10" spans="9:12" ht="15.75">
      <c r="I10" s="31"/>
      <c r="J10" s="59" t="s">
        <v>85</v>
      </c>
      <c r="K10" s="64">
        <f>SUM(K3:K9)</f>
        <v>0</v>
      </c>
      <c r="L10" s="65">
        <f t="shared" si="2"/>
        <v>0</v>
      </c>
    </row>
  </sheetData>
  <sheetProtection/>
  <protectedRanges>
    <protectedRange sqref="I2" name="Range2_1_1"/>
  </protectedRanges>
  <printOptions/>
  <pageMargins left="0.3937007874015748" right="0.3937007874015748" top="0.3937007874015748" bottom="0.3937007874015748" header="0.35433070866141736" footer="0.31496062992125984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7">
      <selection activeCell="B24" sqref="B24"/>
    </sheetView>
  </sheetViews>
  <sheetFormatPr defaultColWidth="9.140625" defaultRowHeight="12.75"/>
  <cols>
    <col min="1" max="1" width="8.421875" style="8" customWidth="1"/>
    <col min="2" max="2" width="45.421875" style="2" customWidth="1"/>
    <col min="3" max="3" width="8.00390625" style="8" customWidth="1"/>
    <col min="4" max="4" width="17.7109375" style="8" customWidth="1"/>
    <col min="5" max="5" width="17.8515625" style="8" customWidth="1"/>
    <col min="6" max="6" width="11.57421875" style="8" customWidth="1"/>
    <col min="7" max="7" width="13.421875" style="8" customWidth="1"/>
    <col min="8" max="8" width="14.7109375" style="8" customWidth="1"/>
    <col min="9" max="10" width="12.140625" style="2" customWidth="1"/>
    <col min="11" max="12" width="13.421875" style="2" customWidth="1"/>
    <col min="13" max="16384" width="9.140625" style="2" customWidth="1"/>
  </cols>
  <sheetData>
    <row r="1" spans="1:9" ht="31.5">
      <c r="A1" s="42" t="s">
        <v>54</v>
      </c>
      <c r="B1" s="5" t="s">
        <v>97</v>
      </c>
      <c r="C1" s="42"/>
      <c r="D1" s="9"/>
      <c r="E1" s="9"/>
      <c r="F1" s="9"/>
      <c r="G1" s="9"/>
      <c r="H1" s="43"/>
      <c r="I1" s="22"/>
    </row>
    <row r="2" spans="1:12" ht="63">
      <c r="A2" s="32" t="s">
        <v>17</v>
      </c>
      <c r="B2" s="33" t="s">
        <v>52</v>
      </c>
      <c r="C2" s="34" t="s">
        <v>53</v>
      </c>
      <c r="D2" s="34" t="s">
        <v>153</v>
      </c>
      <c r="E2" s="34" t="s">
        <v>154</v>
      </c>
      <c r="F2" s="34" t="s">
        <v>155</v>
      </c>
      <c r="G2" s="34" t="s">
        <v>156</v>
      </c>
      <c r="H2" s="35" t="s">
        <v>50</v>
      </c>
      <c r="I2" s="56" t="s">
        <v>81</v>
      </c>
      <c r="J2" s="56" t="s">
        <v>82</v>
      </c>
      <c r="K2" s="56" t="s">
        <v>83</v>
      </c>
      <c r="L2" s="56" t="s">
        <v>84</v>
      </c>
    </row>
    <row r="3" spans="1:12" ht="75">
      <c r="A3" s="23">
        <v>1</v>
      </c>
      <c r="B3" s="70" t="s">
        <v>180</v>
      </c>
      <c r="C3" s="71" t="s">
        <v>13</v>
      </c>
      <c r="D3" s="10"/>
      <c r="E3" s="10"/>
      <c r="F3" s="10"/>
      <c r="G3" s="10"/>
      <c r="H3" s="71">
        <v>10000</v>
      </c>
      <c r="I3" s="57"/>
      <c r="J3" s="57">
        <f>I3*1.2</f>
        <v>0</v>
      </c>
      <c r="K3" s="57">
        <f>H3*I3</f>
        <v>0</v>
      </c>
      <c r="L3" s="57">
        <f aca="true" t="shared" si="0" ref="L3:L25">K3*1.2</f>
        <v>0</v>
      </c>
    </row>
    <row r="4" spans="1:12" ht="75">
      <c r="A4" s="10">
        <v>2</v>
      </c>
      <c r="B4" s="70" t="s">
        <v>181</v>
      </c>
      <c r="C4" s="71" t="s">
        <v>13</v>
      </c>
      <c r="D4" s="10"/>
      <c r="E4" s="10"/>
      <c r="F4" s="10"/>
      <c r="G4" s="10"/>
      <c r="H4" s="71">
        <v>2000</v>
      </c>
      <c r="I4" s="57"/>
      <c r="J4" s="57">
        <f>I4*1.2</f>
        <v>0</v>
      </c>
      <c r="K4" s="57">
        <f>H4*I4</f>
        <v>0</v>
      </c>
      <c r="L4" s="57">
        <f t="shared" si="0"/>
        <v>0</v>
      </c>
    </row>
    <row r="5" spans="1:12" ht="75">
      <c r="A5" s="10">
        <v>3</v>
      </c>
      <c r="B5" s="70" t="s">
        <v>182</v>
      </c>
      <c r="C5" s="71" t="s">
        <v>13</v>
      </c>
      <c r="D5" s="10"/>
      <c r="E5" s="10"/>
      <c r="F5" s="10"/>
      <c r="G5" s="10"/>
      <c r="H5" s="71">
        <v>2000</v>
      </c>
      <c r="I5" s="57"/>
      <c r="J5" s="57">
        <f>I5*1.2</f>
        <v>0</v>
      </c>
      <c r="K5" s="57">
        <f>H5*I5</f>
        <v>0</v>
      </c>
      <c r="L5" s="57">
        <f t="shared" si="0"/>
        <v>0</v>
      </c>
    </row>
    <row r="6" spans="1:12" ht="75">
      <c r="A6" s="10">
        <v>4</v>
      </c>
      <c r="B6" s="70" t="s">
        <v>183</v>
      </c>
      <c r="C6" s="71" t="s">
        <v>13</v>
      </c>
      <c r="D6" s="10"/>
      <c r="E6" s="10"/>
      <c r="F6" s="10"/>
      <c r="G6" s="10"/>
      <c r="H6" s="71">
        <v>1000</v>
      </c>
      <c r="I6" s="57"/>
      <c r="J6" s="57">
        <f>I6*1.2</f>
        <v>0</v>
      </c>
      <c r="K6" s="57">
        <f>H6*I6</f>
        <v>0</v>
      </c>
      <c r="L6" s="57">
        <f t="shared" si="0"/>
        <v>0</v>
      </c>
    </row>
    <row r="7" spans="1:12" ht="90">
      <c r="A7" s="10">
        <v>5</v>
      </c>
      <c r="B7" s="72" t="s">
        <v>184</v>
      </c>
      <c r="C7" s="71" t="s">
        <v>13</v>
      </c>
      <c r="D7" s="10"/>
      <c r="E7" s="10"/>
      <c r="F7" s="10"/>
      <c r="G7" s="10"/>
      <c r="H7" s="71">
        <v>500</v>
      </c>
      <c r="I7" s="57"/>
      <c r="J7" s="57">
        <f aca="true" t="shared" si="1" ref="J7:J24">I7*1.2</f>
        <v>0</v>
      </c>
      <c r="K7" s="57">
        <f aca="true" t="shared" si="2" ref="K7:K24">H7*I7</f>
        <v>0</v>
      </c>
      <c r="L7" s="57">
        <f t="shared" si="0"/>
        <v>0</v>
      </c>
    </row>
    <row r="8" spans="1:12" ht="75">
      <c r="A8" s="10">
        <v>6</v>
      </c>
      <c r="B8" s="70" t="s">
        <v>87</v>
      </c>
      <c r="C8" s="71" t="s">
        <v>13</v>
      </c>
      <c r="D8" s="10"/>
      <c r="E8" s="10"/>
      <c r="F8" s="10"/>
      <c r="G8" s="10"/>
      <c r="H8" s="71">
        <v>5000</v>
      </c>
      <c r="I8" s="57"/>
      <c r="J8" s="57">
        <f t="shared" si="1"/>
        <v>0</v>
      </c>
      <c r="K8" s="57">
        <f t="shared" si="2"/>
        <v>0</v>
      </c>
      <c r="L8" s="57">
        <f t="shared" si="0"/>
        <v>0</v>
      </c>
    </row>
    <row r="9" spans="1:12" ht="60">
      <c r="A9" s="10">
        <v>7</v>
      </c>
      <c r="B9" s="70" t="s">
        <v>185</v>
      </c>
      <c r="C9" s="71" t="s">
        <v>13</v>
      </c>
      <c r="D9" s="10"/>
      <c r="E9" s="10"/>
      <c r="F9" s="10"/>
      <c r="G9" s="10"/>
      <c r="H9" s="71">
        <v>10000</v>
      </c>
      <c r="I9" s="57"/>
      <c r="J9" s="57">
        <f t="shared" si="1"/>
        <v>0</v>
      </c>
      <c r="K9" s="57">
        <f t="shared" si="2"/>
        <v>0</v>
      </c>
      <c r="L9" s="57">
        <f t="shared" si="0"/>
        <v>0</v>
      </c>
    </row>
    <row r="10" spans="1:12" ht="60">
      <c r="A10" s="10">
        <v>8</v>
      </c>
      <c r="B10" s="70" t="s">
        <v>186</v>
      </c>
      <c r="C10" s="71" t="s">
        <v>13</v>
      </c>
      <c r="D10" s="10"/>
      <c r="E10" s="10"/>
      <c r="F10" s="10"/>
      <c r="G10" s="10"/>
      <c r="H10" s="71">
        <v>10000</v>
      </c>
      <c r="I10" s="57"/>
      <c r="J10" s="57">
        <f t="shared" si="1"/>
        <v>0</v>
      </c>
      <c r="K10" s="57">
        <f t="shared" si="2"/>
        <v>0</v>
      </c>
      <c r="L10" s="57">
        <f t="shared" si="0"/>
        <v>0</v>
      </c>
    </row>
    <row r="11" spans="1:12" ht="60">
      <c r="A11" s="10">
        <v>9</v>
      </c>
      <c r="B11" s="70" t="s">
        <v>187</v>
      </c>
      <c r="C11" s="71" t="s">
        <v>13</v>
      </c>
      <c r="D11" s="10"/>
      <c r="E11" s="10"/>
      <c r="F11" s="10"/>
      <c r="G11" s="10"/>
      <c r="H11" s="71">
        <v>10000</v>
      </c>
      <c r="I11" s="57"/>
      <c r="J11" s="57">
        <f t="shared" si="1"/>
        <v>0</v>
      </c>
      <c r="K11" s="57">
        <f t="shared" si="2"/>
        <v>0</v>
      </c>
      <c r="L11" s="57">
        <f t="shared" si="0"/>
        <v>0</v>
      </c>
    </row>
    <row r="12" spans="1:12" ht="75">
      <c r="A12" s="10">
        <v>10</v>
      </c>
      <c r="B12" s="70" t="s">
        <v>188</v>
      </c>
      <c r="C12" s="71" t="s">
        <v>13</v>
      </c>
      <c r="D12" s="10"/>
      <c r="E12" s="10"/>
      <c r="F12" s="10"/>
      <c r="G12" s="10"/>
      <c r="H12" s="71">
        <v>10000</v>
      </c>
      <c r="I12" s="57"/>
      <c r="J12" s="57">
        <f t="shared" si="1"/>
        <v>0</v>
      </c>
      <c r="K12" s="57">
        <f t="shared" si="2"/>
        <v>0</v>
      </c>
      <c r="L12" s="57">
        <f t="shared" si="0"/>
        <v>0</v>
      </c>
    </row>
    <row r="13" spans="1:12" ht="75">
      <c r="A13" s="10">
        <v>11</v>
      </c>
      <c r="B13" s="70" t="s">
        <v>189</v>
      </c>
      <c r="C13" s="71" t="s">
        <v>13</v>
      </c>
      <c r="D13" s="10"/>
      <c r="E13" s="10"/>
      <c r="F13" s="10"/>
      <c r="G13" s="10"/>
      <c r="H13" s="71">
        <v>2000</v>
      </c>
      <c r="I13" s="57"/>
      <c r="J13" s="57">
        <f t="shared" si="1"/>
        <v>0</v>
      </c>
      <c r="K13" s="57">
        <f t="shared" si="2"/>
        <v>0</v>
      </c>
      <c r="L13" s="57">
        <f t="shared" si="0"/>
        <v>0</v>
      </c>
    </row>
    <row r="14" spans="1:12" ht="75">
      <c r="A14" s="10">
        <v>12</v>
      </c>
      <c r="B14" s="70" t="s">
        <v>190</v>
      </c>
      <c r="C14" s="71" t="s">
        <v>13</v>
      </c>
      <c r="D14" s="10"/>
      <c r="E14" s="10"/>
      <c r="F14" s="10"/>
      <c r="G14" s="10"/>
      <c r="H14" s="71">
        <v>5000</v>
      </c>
      <c r="I14" s="57"/>
      <c r="J14" s="57">
        <f t="shared" si="1"/>
        <v>0</v>
      </c>
      <c r="K14" s="57">
        <f t="shared" si="2"/>
        <v>0</v>
      </c>
      <c r="L14" s="57">
        <f t="shared" si="0"/>
        <v>0</v>
      </c>
    </row>
    <row r="15" spans="1:12" ht="75">
      <c r="A15" s="10">
        <v>13</v>
      </c>
      <c r="B15" s="70" t="s">
        <v>191</v>
      </c>
      <c r="C15" s="71" t="s">
        <v>13</v>
      </c>
      <c r="D15" s="10"/>
      <c r="E15" s="10"/>
      <c r="F15" s="10"/>
      <c r="G15" s="10"/>
      <c r="H15" s="71">
        <v>5000</v>
      </c>
      <c r="I15" s="57"/>
      <c r="J15" s="57">
        <f t="shared" si="1"/>
        <v>0</v>
      </c>
      <c r="K15" s="57">
        <f t="shared" si="2"/>
        <v>0</v>
      </c>
      <c r="L15" s="57">
        <f t="shared" si="0"/>
        <v>0</v>
      </c>
    </row>
    <row r="16" spans="1:12" ht="75">
      <c r="A16" s="10">
        <v>14</v>
      </c>
      <c r="B16" s="70" t="s">
        <v>166</v>
      </c>
      <c r="C16" s="71" t="s">
        <v>13</v>
      </c>
      <c r="D16" s="10"/>
      <c r="E16" s="10"/>
      <c r="F16" s="10"/>
      <c r="G16" s="10"/>
      <c r="H16" s="71">
        <v>2000</v>
      </c>
      <c r="I16" s="57"/>
      <c r="J16" s="57">
        <f t="shared" si="1"/>
        <v>0</v>
      </c>
      <c r="K16" s="57">
        <f t="shared" si="2"/>
        <v>0</v>
      </c>
      <c r="L16" s="57">
        <f t="shared" si="0"/>
        <v>0</v>
      </c>
    </row>
    <row r="17" spans="1:12" ht="60">
      <c r="A17" s="10">
        <v>15</v>
      </c>
      <c r="B17" s="70" t="s">
        <v>167</v>
      </c>
      <c r="C17" s="71" t="s">
        <v>13</v>
      </c>
      <c r="D17" s="10"/>
      <c r="E17" s="10"/>
      <c r="F17" s="10"/>
      <c r="G17" s="10"/>
      <c r="H17" s="71">
        <v>20</v>
      </c>
      <c r="I17" s="57"/>
      <c r="J17" s="57">
        <f t="shared" si="1"/>
        <v>0</v>
      </c>
      <c r="K17" s="57">
        <f t="shared" si="2"/>
        <v>0</v>
      </c>
      <c r="L17" s="57">
        <f t="shared" si="0"/>
        <v>0</v>
      </c>
    </row>
    <row r="18" spans="1:12" ht="60">
      <c r="A18" s="10">
        <v>16</v>
      </c>
      <c r="B18" s="70" t="s">
        <v>192</v>
      </c>
      <c r="C18" s="71" t="s">
        <v>13</v>
      </c>
      <c r="D18" s="10"/>
      <c r="E18" s="10"/>
      <c r="F18" s="10"/>
      <c r="G18" s="10"/>
      <c r="H18" s="71">
        <v>100</v>
      </c>
      <c r="I18" s="57"/>
      <c r="J18" s="57">
        <f t="shared" si="1"/>
        <v>0</v>
      </c>
      <c r="K18" s="57">
        <f t="shared" si="2"/>
        <v>0</v>
      </c>
      <c r="L18" s="57">
        <f t="shared" si="0"/>
        <v>0</v>
      </c>
    </row>
    <row r="19" spans="1:12" ht="75">
      <c r="A19" s="10">
        <v>17</v>
      </c>
      <c r="B19" s="4" t="s">
        <v>160</v>
      </c>
      <c r="C19" s="71" t="s">
        <v>13</v>
      </c>
      <c r="D19" s="10"/>
      <c r="E19" s="10"/>
      <c r="F19" s="10"/>
      <c r="G19" s="10"/>
      <c r="H19" s="71">
        <v>120</v>
      </c>
      <c r="I19" s="57"/>
      <c r="J19" s="57">
        <f t="shared" si="1"/>
        <v>0</v>
      </c>
      <c r="K19" s="57">
        <f t="shared" si="2"/>
        <v>0</v>
      </c>
      <c r="L19" s="57">
        <f t="shared" si="0"/>
        <v>0</v>
      </c>
    </row>
    <row r="20" spans="1:12" ht="75">
      <c r="A20" s="10">
        <v>18</v>
      </c>
      <c r="B20" s="4" t="s">
        <v>161</v>
      </c>
      <c r="C20" s="71" t="s">
        <v>13</v>
      </c>
      <c r="D20" s="10"/>
      <c r="E20" s="10"/>
      <c r="F20" s="10"/>
      <c r="G20" s="10"/>
      <c r="H20" s="71">
        <v>480</v>
      </c>
      <c r="I20" s="57"/>
      <c r="J20" s="57">
        <f t="shared" si="1"/>
        <v>0</v>
      </c>
      <c r="K20" s="57">
        <f t="shared" si="2"/>
        <v>0</v>
      </c>
      <c r="L20" s="57">
        <f t="shared" si="0"/>
        <v>0</v>
      </c>
    </row>
    <row r="21" spans="1:12" ht="75">
      <c r="A21" s="10">
        <v>19</v>
      </c>
      <c r="B21" s="4" t="s">
        <v>162</v>
      </c>
      <c r="C21" s="71" t="s">
        <v>13</v>
      </c>
      <c r="D21" s="10"/>
      <c r="E21" s="10"/>
      <c r="F21" s="10"/>
      <c r="G21" s="10"/>
      <c r="H21" s="71">
        <v>240</v>
      </c>
      <c r="I21" s="57"/>
      <c r="J21" s="57">
        <f t="shared" si="1"/>
        <v>0</v>
      </c>
      <c r="K21" s="57">
        <f t="shared" si="2"/>
        <v>0</v>
      </c>
      <c r="L21" s="57">
        <f t="shared" si="0"/>
        <v>0</v>
      </c>
    </row>
    <row r="22" spans="1:12" ht="45">
      <c r="A22" s="10">
        <v>20</v>
      </c>
      <c r="B22" s="4" t="s">
        <v>163</v>
      </c>
      <c r="C22" s="71" t="s">
        <v>13</v>
      </c>
      <c r="D22" s="10"/>
      <c r="E22" s="10"/>
      <c r="F22" s="10"/>
      <c r="G22" s="10"/>
      <c r="H22" s="71">
        <v>240</v>
      </c>
      <c r="I22" s="57"/>
      <c r="J22" s="57">
        <f t="shared" si="1"/>
        <v>0</v>
      </c>
      <c r="K22" s="57">
        <f t="shared" si="2"/>
        <v>0</v>
      </c>
      <c r="L22" s="57">
        <f t="shared" si="0"/>
        <v>0</v>
      </c>
    </row>
    <row r="23" spans="1:12" ht="75">
      <c r="A23" s="10">
        <v>21</v>
      </c>
      <c r="B23" s="4" t="s">
        <v>164</v>
      </c>
      <c r="C23" s="71" t="s">
        <v>13</v>
      </c>
      <c r="D23" s="10"/>
      <c r="E23" s="10"/>
      <c r="F23" s="10"/>
      <c r="G23" s="10"/>
      <c r="H23" s="71">
        <v>240</v>
      </c>
      <c r="I23" s="57"/>
      <c r="J23" s="57">
        <f t="shared" si="1"/>
        <v>0</v>
      </c>
      <c r="K23" s="57">
        <f t="shared" si="2"/>
        <v>0</v>
      </c>
      <c r="L23" s="57">
        <f t="shared" si="0"/>
        <v>0</v>
      </c>
    </row>
    <row r="24" spans="1:12" ht="75">
      <c r="A24" s="10">
        <v>22</v>
      </c>
      <c r="B24" s="4" t="s">
        <v>165</v>
      </c>
      <c r="C24" s="71" t="s">
        <v>13</v>
      </c>
      <c r="D24" s="10"/>
      <c r="E24" s="10"/>
      <c r="F24" s="10"/>
      <c r="G24" s="10"/>
      <c r="H24" s="71">
        <v>120</v>
      </c>
      <c r="I24" s="57"/>
      <c r="J24" s="57">
        <f t="shared" si="1"/>
        <v>0</v>
      </c>
      <c r="K24" s="57">
        <f t="shared" si="2"/>
        <v>0</v>
      </c>
      <c r="L24" s="57">
        <f t="shared" si="0"/>
        <v>0</v>
      </c>
    </row>
    <row r="25" spans="9:12" ht="15.75">
      <c r="I25" s="31"/>
      <c r="J25" s="59" t="s">
        <v>85</v>
      </c>
      <c r="K25" s="64">
        <f>SUM(K3:K24)</f>
        <v>0</v>
      </c>
      <c r="L25" s="65">
        <f t="shared" si="0"/>
        <v>0</v>
      </c>
    </row>
  </sheetData>
  <sheetProtection/>
  <protectedRanges>
    <protectedRange sqref="I2" name="Range2_1_1"/>
  </protectedRanges>
  <printOptions/>
  <pageMargins left="0.3937007874015748" right="0.3937007874015748" top="0.3937007874015748" bottom="0.3937007874015748" header="0.35433070866141736" footer="0.31496062992125984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3">
      <selection activeCell="I17" sqref="I3:I17"/>
    </sheetView>
  </sheetViews>
  <sheetFormatPr defaultColWidth="9.140625" defaultRowHeight="12.75"/>
  <cols>
    <col min="1" max="1" width="5.57421875" style="41" customWidth="1"/>
    <col min="2" max="2" width="45.8515625" style="31" customWidth="1"/>
    <col min="3" max="3" width="8.140625" style="31" customWidth="1"/>
    <col min="4" max="4" width="17.7109375" style="8" customWidth="1"/>
    <col min="5" max="5" width="17.8515625" style="8" customWidth="1"/>
    <col min="6" max="6" width="11.57421875" style="8" customWidth="1"/>
    <col min="7" max="7" width="13.421875" style="8" customWidth="1"/>
    <col min="8" max="8" width="16.00390625" style="29" customWidth="1"/>
    <col min="9" max="10" width="12.140625" style="2" customWidth="1"/>
    <col min="11" max="12" width="13.421875" style="2" customWidth="1"/>
    <col min="13" max="16384" width="9.140625" style="31" customWidth="1"/>
  </cols>
  <sheetData>
    <row r="1" spans="1:9" ht="15.75">
      <c r="A1" s="29" t="s">
        <v>60</v>
      </c>
      <c r="B1" s="30" t="s">
        <v>98</v>
      </c>
      <c r="C1" s="30"/>
      <c r="D1" s="9"/>
      <c r="E1" s="9"/>
      <c r="F1" s="9"/>
      <c r="G1" s="9"/>
      <c r="I1" s="22"/>
    </row>
    <row r="2" spans="1:12" s="36" customFormat="1" ht="63">
      <c r="A2" s="32" t="s">
        <v>17</v>
      </c>
      <c r="B2" s="33" t="s">
        <v>52</v>
      </c>
      <c r="C2" s="34" t="s">
        <v>53</v>
      </c>
      <c r="D2" s="34" t="s">
        <v>153</v>
      </c>
      <c r="E2" s="34" t="s">
        <v>154</v>
      </c>
      <c r="F2" s="34" t="s">
        <v>155</v>
      </c>
      <c r="G2" s="34" t="s">
        <v>156</v>
      </c>
      <c r="H2" s="35" t="s">
        <v>50</v>
      </c>
      <c r="I2" s="56" t="s">
        <v>81</v>
      </c>
      <c r="J2" s="56" t="s">
        <v>82</v>
      </c>
      <c r="K2" s="56" t="s">
        <v>83</v>
      </c>
      <c r="L2" s="56" t="s">
        <v>84</v>
      </c>
    </row>
    <row r="3" spans="1:13" ht="75">
      <c r="A3" s="37">
        <v>1</v>
      </c>
      <c r="B3" s="38" t="s">
        <v>168</v>
      </c>
      <c r="C3" s="71" t="s">
        <v>13</v>
      </c>
      <c r="D3" s="10"/>
      <c r="E3" s="10"/>
      <c r="F3" s="10"/>
      <c r="G3" s="10"/>
      <c r="H3" s="71">
        <v>20</v>
      </c>
      <c r="I3" s="57"/>
      <c r="J3" s="57">
        <f>I3*1.2</f>
        <v>0</v>
      </c>
      <c r="K3" s="57">
        <f>H3*I3</f>
        <v>0</v>
      </c>
      <c r="L3" s="57">
        <f aca="true" t="shared" si="0" ref="L3:L18">K3*1.2</f>
        <v>0</v>
      </c>
      <c r="M3" s="25"/>
    </row>
    <row r="4" spans="1:13" ht="75">
      <c r="A4" s="37">
        <v>2</v>
      </c>
      <c r="B4" s="38" t="s">
        <v>169</v>
      </c>
      <c r="C4" s="71" t="s">
        <v>13</v>
      </c>
      <c r="D4" s="10"/>
      <c r="E4" s="10"/>
      <c r="F4" s="10"/>
      <c r="G4" s="10"/>
      <c r="H4" s="71">
        <v>30</v>
      </c>
      <c r="I4" s="57"/>
      <c r="J4" s="57">
        <f>I4*1.2</f>
        <v>0</v>
      </c>
      <c r="K4" s="57">
        <f>H4*I4</f>
        <v>0</v>
      </c>
      <c r="L4" s="57">
        <f t="shared" si="0"/>
        <v>0</v>
      </c>
      <c r="M4" s="25"/>
    </row>
    <row r="5" spans="1:13" ht="75">
      <c r="A5" s="37">
        <v>3</v>
      </c>
      <c r="B5" s="38" t="s">
        <v>55</v>
      </c>
      <c r="C5" s="71" t="s">
        <v>13</v>
      </c>
      <c r="D5" s="10"/>
      <c r="E5" s="10"/>
      <c r="F5" s="10"/>
      <c r="G5" s="10"/>
      <c r="H5" s="71">
        <v>30</v>
      </c>
      <c r="I5" s="57"/>
      <c r="J5" s="57">
        <f>I5*1.2</f>
        <v>0</v>
      </c>
      <c r="K5" s="57">
        <f>H5*I5</f>
        <v>0</v>
      </c>
      <c r="L5" s="57">
        <f t="shared" si="0"/>
        <v>0</v>
      </c>
      <c r="M5" s="25"/>
    </row>
    <row r="6" spans="1:13" ht="75">
      <c r="A6" s="37">
        <v>4</v>
      </c>
      <c r="B6" s="38" t="s">
        <v>170</v>
      </c>
      <c r="C6" s="71" t="s">
        <v>13</v>
      </c>
      <c r="D6" s="10"/>
      <c r="E6" s="10"/>
      <c r="F6" s="10"/>
      <c r="G6" s="10"/>
      <c r="H6" s="71">
        <v>20</v>
      </c>
      <c r="I6" s="57"/>
      <c r="J6" s="57">
        <f>I6*1.2</f>
        <v>0</v>
      </c>
      <c r="K6" s="57">
        <f>H6*I6</f>
        <v>0</v>
      </c>
      <c r="L6" s="57">
        <f t="shared" si="0"/>
        <v>0</v>
      </c>
      <c r="M6" s="25"/>
    </row>
    <row r="7" spans="1:13" ht="75">
      <c r="A7" s="37">
        <v>5</v>
      </c>
      <c r="B7" s="38" t="s">
        <v>171</v>
      </c>
      <c r="C7" s="71" t="s">
        <v>13</v>
      </c>
      <c r="D7" s="10"/>
      <c r="E7" s="10"/>
      <c r="F7" s="10"/>
      <c r="G7" s="10"/>
      <c r="H7" s="71">
        <v>20</v>
      </c>
      <c r="I7" s="57"/>
      <c r="J7" s="57">
        <f aca="true" t="shared" si="1" ref="J7:J17">I7*1.2</f>
        <v>0</v>
      </c>
      <c r="K7" s="57">
        <f aca="true" t="shared" si="2" ref="K7:K17">H7*I7</f>
        <v>0</v>
      </c>
      <c r="L7" s="57">
        <f t="shared" si="0"/>
        <v>0</v>
      </c>
      <c r="M7" s="25"/>
    </row>
    <row r="8" spans="1:13" ht="75">
      <c r="A8" s="37">
        <v>6</v>
      </c>
      <c r="B8" s="38" t="s">
        <v>172</v>
      </c>
      <c r="C8" s="71" t="s">
        <v>13</v>
      </c>
      <c r="D8" s="10"/>
      <c r="E8" s="10"/>
      <c r="F8" s="10"/>
      <c r="G8" s="10"/>
      <c r="H8" s="71">
        <v>100</v>
      </c>
      <c r="I8" s="57"/>
      <c r="J8" s="57">
        <f t="shared" si="1"/>
        <v>0</v>
      </c>
      <c r="K8" s="57">
        <f t="shared" si="2"/>
        <v>0</v>
      </c>
      <c r="L8" s="57">
        <f t="shared" si="0"/>
        <v>0</v>
      </c>
      <c r="M8" s="25"/>
    </row>
    <row r="9" spans="1:13" ht="75">
      <c r="A9" s="37">
        <v>7</v>
      </c>
      <c r="B9" s="39" t="s">
        <v>173</v>
      </c>
      <c r="C9" s="71" t="s">
        <v>13</v>
      </c>
      <c r="D9" s="10"/>
      <c r="E9" s="10"/>
      <c r="F9" s="10"/>
      <c r="G9" s="10"/>
      <c r="H9" s="71">
        <v>500</v>
      </c>
      <c r="I9" s="57"/>
      <c r="J9" s="57">
        <f t="shared" si="1"/>
        <v>0</v>
      </c>
      <c r="K9" s="57">
        <f t="shared" si="2"/>
        <v>0</v>
      </c>
      <c r="L9" s="57">
        <f t="shared" si="0"/>
        <v>0</v>
      </c>
      <c r="M9" s="25"/>
    </row>
    <row r="10" spans="1:13" ht="90">
      <c r="A10" s="37">
        <v>8</v>
      </c>
      <c r="B10" s="38" t="s">
        <v>174</v>
      </c>
      <c r="C10" s="71" t="s">
        <v>13</v>
      </c>
      <c r="D10" s="10"/>
      <c r="E10" s="10"/>
      <c r="F10" s="10"/>
      <c r="G10" s="10"/>
      <c r="H10" s="71">
        <v>100</v>
      </c>
      <c r="I10" s="57"/>
      <c r="J10" s="57">
        <f t="shared" si="1"/>
        <v>0</v>
      </c>
      <c r="K10" s="57">
        <f t="shared" si="2"/>
        <v>0</v>
      </c>
      <c r="L10" s="57">
        <f t="shared" si="0"/>
        <v>0</v>
      </c>
      <c r="M10" s="25"/>
    </row>
    <row r="11" spans="1:13" ht="75">
      <c r="A11" s="37">
        <v>9</v>
      </c>
      <c r="B11" s="15" t="s">
        <v>175</v>
      </c>
      <c r="C11" s="71" t="s">
        <v>13</v>
      </c>
      <c r="D11" s="10"/>
      <c r="E11" s="10"/>
      <c r="F11" s="10"/>
      <c r="G11" s="10"/>
      <c r="H11" s="71">
        <v>100</v>
      </c>
      <c r="I11" s="57"/>
      <c r="J11" s="57">
        <f t="shared" si="1"/>
        <v>0</v>
      </c>
      <c r="K11" s="57">
        <f t="shared" si="2"/>
        <v>0</v>
      </c>
      <c r="L11" s="57">
        <f t="shared" si="0"/>
        <v>0</v>
      </c>
      <c r="M11" s="25"/>
    </row>
    <row r="12" spans="1:13" ht="90">
      <c r="A12" s="37">
        <v>10</v>
      </c>
      <c r="B12" s="15" t="s">
        <v>176</v>
      </c>
      <c r="C12" s="71" t="s">
        <v>13</v>
      </c>
      <c r="D12" s="10"/>
      <c r="E12" s="10"/>
      <c r="F12" s="10"/>
      <c r="G12" s="10"/>
      <c r="H12" s="71">
        <v>200</v>
      </c>
      <c r="I12" s="57"/>
      <c r="J12" s="57">
        <f t="shared" si="1"/>
        <v>0</v>
      </c>
      <c r="K12" s="57">
        <f t="shared" si="2"/>
        <v>0</v>
      </c>
      <c r="L12" s="57">
        <f t="shared" si="0"/>
        <v>0</v>
      </c>
      <c r="M12" s="25"/>
    </row>
    <row r="13" spans="1:13" ht="90">
      <c r="A13" s="37">
        <v>11</v>
      </c>
      <c r="B13" s="15" t="s">
        <v>56</v>
      </c>
      <c r="C13" s="40" t="s">
        <v>13</v>
      </c>
      <c r="D13" s="10"/>
      <c r="E13" s="10"/>
      <c r="F13" s="10"/>
      <c r="G13" s="10"/>
      <c r="H13" s="40">
        <v>200</v>
      </c>
      <c r="I13" s="57"/>
      <c r="J13" s="57">
        <f t="shared" si="1"/>
        <v>0</v>
      </c>
      <c r="K13" s="57">
        <f t="shared" si="2"/>
        <v>0</v>
      </c>
      <c r="L13" s="57">
        <f t="shared" si="0"/>
        <v>0</v>
      </c>
      <c r="M13" s="25"/>
    </row>
    <row r="14" spans="1:13" ht="30">
      <c r="A14" s="37">
        <v>12</v>
      </c>
      <c r="B14" s="15" t="s">
        <v>57</v>
      </c>
      <c r="C14" s="71" t="s">
        <v>13</v>
      </c>
      <c r="D14" s="10"/>
      <c r="E14" s="10"/>
      <c r="F14" s="10"/>
      <c r="G14" s="10"/>
      <c r="H14" s="71">
        <v>30</v>
      </c>
      <c r="I14" s="57"/>
      <c r="J14" s="57">
        <f t="shared" si="1"/>
        <v>0</v>
      </c>
      <c r="K14" s="57">
        <f t="shared" si="2"/>
        <v>0</v>
      </c>
      <c r="L14" s="57">
        <f t="shared" si="0"/>
        <v>0</v>
      </c>
      <c r="M14" s="25"/>
    </row>
    <row r="15" spans="1:13" ht="30">
      <c r="A15" s="37">
        <v>13</v>
      </c>
      <c r="B15" s="15" t="s">
        <v>58</v>
      </c>
      <c r="C15" s="71" t="s">
        <v>13</v>
      </c>
      <c r="D15" s="10"/>
      <c r="E15" s="10"/>
      <c r="F15" s="10"/>
      <c r="G15" s="10"/>
      <c r="H15" s="71">
        <v>30</v>
      </c>
      <c r="I15" s="57"/>
      <c r="J15" s="57">
        <f t="shared" si="1"/>
        <v>0</v>
      </c>
      <c r="K15" s="57">
        <f t="shared" si="2"/>
        <v>0</v>
      </c>
      <c r="L15" s="57">
        <f t="shared" si="0"/>
        <v>0</v>
      </c>
      <c r="M15" s="25"/>
    </row>
    <row r="16" spans="1:13" ht="45">
      <c r="A16" s="37">
        <v>14</v>
      </c>
      <c r="B16" s="38" t="s">
        <v>177</v>
      </c>
      <c r="C16" s="71" t="s">
        <v>13</v>
      </c>
      <c r="D16" s="10"/>
      <c r="E16" s="10"/>
      <c r="F16" s="10"/>
      <c r="G16" s="10"/>
      <c r="H16" s="71">
        <v>100</v>
      </c>
      <c r="I16" s="57"/>
      <c r="J16" s="57">
        <f t="shared" si="1"/>
        <v>0</v>
      </c>
      <c r="K16" s="57">
        <f t="shared" si="2"/>
        <v>0</v>
      </c>
      <c r="L16" s="57">
        <f t="shared" si="0"/>
        <v>0</v>
      </c>
      <c r="M16" s="25"/>
    </row>
    <row r="17" spans="1:13" ht="45">
      <c r="A17" s="37">
        <v>15</v>
      </c>
      <c r="B17" s="38" t="s">
        <v>59</v>
      </c>
      <c r="C17" s="71" t="s">
        <v>13</v>
      </c>
      <c r="D17" s="10"/>
      <c r="E17" s="10"/>
      <c r="F17" s="10"/>
      <c r="G17" s="10"/>
      <c r="H17" s="71">
        <v>100</v>
      </c>
      <c r="I17" s="57"/>
      <c r="J17" s="57">
        <f t="shared" si="1"/>
        <v>0</v>
      </c>
      <c r="K17" s="57">
        <f t="shared" si="2"/>
        <v>0</v>
      </c>
      <c r="L17" s="57">
        <f t="shared" si="0"/>
        <v>0</v>
      </c>
      <c r="M17" s="25"/>
    </row>
    <row r="18" spans="2:13" ht="15.75">
      <c r="B18" s="25"/>
      <c r="C18" s="2"/>
      <c r="H18" s="8"/>
      <c r="I18" s="31"/>
      <c r="J18" s="59" t="s">
        <v>85</v>
      </c>
      <c r="K18" s="64">
        <f>SUM(K3:K17)</f>
        <v>0</v>
      </c>
      <c r="L18" s="65">
        <f t="shared" si="0"/>
        <v>0</v>
      </c>
      <c r="M18" s="25"/>
    </row>
    <row r="19" spans="2:13" ht="15">
      <c r="B19" s="25"/>
      <c r="C19" s="2"/>
      <c r="H19" s="8"/>
      <c r="M19" s="25"/>
    </row>
    <row r="20" spans="2:13" ht="15">
      <c r="B20" s="25"/>
      <c r="C20" s="2"/>
      <c r="H20" s="8"/>
      <c r="M20" s="25"/>
    </row>
    <row r="21" spans="2:13" ht="15">
      <c r="B21" s="25"/>
      <c r="C21" s="2"/>
      <c r="H21" s="8"/>
      <c r="M21" s="25"/>
    </row>
    <row r="22" spans="2:13" ht="15">
      <c r="B22" s="25"/>
      <c r="C22" s="2"/>
      <c r="H22" s="8"/>
      <c r="M22" s="25"/>
    </row>
    <row r="23" spans="2:13" ht="15">
      <c r="B23" s="25"/>
      <c r="C23" s="2"/>
      <c r="H23" s="8"/>
      <c r="M23" s="25"/>
    </row>
    <row r="24" spans="2:13" ht="15">
      <c r="B24" s="25"/>
      <c r="C24" s="2"/>
      <c r="H24" s="8"/>
      <c r="M24" s="25"/>
    </row>
    <row r="25" spans="2:13" ht="15">
      <c r="B25" s="25"/>
      <c r="C25" s="2"/>
      <c r="H25" s="8"/>
      <c r="M25" s="25"/>
    </row>
    <row r="26" spans="2:13" ht="15">
      <c r="B26" s="25"/>
      <c r="C26" s="2"/>
      <c r="H26" s="8"/>
      <c r="M26" s="25"/>
    </row>
    <row r="27" spans="2:13" ht="15">
      <c r="B27" s="25"/>
      <c r="C27" s="2"/>
      <c r="H27" s="8"/>
      <c r="M27" s="25"/>
    </row>
  </sheetData>
  <sheetProtection/>
  <protectedRanges>
    <protectedRange sqref="I2" name="Range2_1_1"/>
  </protectedRanges>
  <printOptions/>
  <pageMargins left="0.3937007874015748" right="0.3937007874015748" top="0.3937007874015748" bottom="0.3937007874015748" header="0.35433070866141736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shibar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laptop2</dc:creator>
  <cp:keywords/>
  <dc:description/>
  <cp:lastModifiedBy>Ralica Tuikova</cp:lastModifiedBy>
  <cp:lastPrinted>2016-12-13T14:07:30Z</cp:lastPrinted>
  <dcterms:created xsi:type="dcterms:W3CDTF">2004-12-26T14:26:21Z</dcterms:created>
  <dcterms:modified xsi:type="dcterms:W3CDTF">2016-12-14T11:14:13Z</dcterms:modified>
  <cp:category/>
  <cp:version/>
  <cp:contentType/>
  <cp:contentStatus/>
</cp:coreProperties>
</file>